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075" windowHeight="9780"/>
  </bookViews>
  <sheets>
    <sheet name="ПВ  2019 " sheetId="2" r:id="rId1"/>
    <sheet name="Кошторис  2019  " sheetId="1" r:id="rId2"/>
  </sheets>
  <definedNames>
    <definedName name="_xlnm.Print_Area" localSheetId="1">'Кошторис  2019  '!$A$1:$E$119</definedName>
    <definedName name="_xlnm.Print_Area" localSheetId="0">'ПВ  2019 '!$A$1:$E$69</definedName>
  </definedNames>
  <calcPr calcId="144525"/>
</workbook>
</file>

<file path=xl/calcChain.xml><?xml version="1.0" encoding="utf-8"?>
<calcChain xmlns="http://schemas.openxmlformats.org/spreadsheetml/2006/main">
  <c r="E54" i="2" l="1"/>
  <c r="D53" i="2"/>
  <c r="E53" i="2" s="1"/>
  <c r="E52" i="2"/>
  <c r="E51" i="2"/>
  <c r="E50" i="2"/>
  <c r="E49" i="2"/>
  <c r="E48" i="2"/>
  <c r="E47" i="2"/>
  <c r="E46" i="2"/>
  <c r="E45" i="2"/>
  <c r="E44" i="2"/>
  <c r="E43" i="2"/>
  <c r="D43" i="2"/>
  <c r="C43" i="2"/>
  <c r="E42" i="2"/>
  <c r="E41" i="2"/>
  <c r="E40" i="2"/>
  <c r="E39" i="2"/>
  <c r="E38" i="2"/>
  <c r="E37" i="2"/>
  <c r="D37" i="2"/>
  <c r="C37" i="2"/>
  <c r="E36" i="2"/>
  <c r="E35" i="2"/>
  <c r="E34" i="2"/>
  <c r="E33" i="2"/>
  <c r="D33" i="2"/>
  <c r="C33" i="2"/>
  <c r="D32" i="2"/>
  <c r="C32" i="2"/>
  <c r="E32" i="2" s="1"/>
  <c r="D31" i="2"/>
  <c r="C31" i="2"/>
  <c r="E31" i="2" s="1"/>
  <c r="E99" i="1"/>
  <c r="C98" i="1"/>
  <c r="E98" i="1" s="1"/>
  <c r="E83" i="1"/>
  <c r="E70" i="1"/>
  <c r="D68" i="1"/>
  <c r="E68" i="1" s="1"/>
  <c r="D54" i="1"/>
  <c r="E54" i="1" s="1"/>
  <c r="D48" i="1"/>
  <c r="E48" i="1" s="1"/>
  <c r="E47" i="1" s="1"/>
  <c r="D47" i="1"/>
  <c r="C47" i="1"/>
  <c r="E36" i="1"/>
  <c r="E35" i="1"/>
  <c r="E34" i="1"/>
  <c r="D33" i="1"/>
  <c r="E33" i="1" s="1"/>
  <c r="D32" i="1"/>
  <c r="E32" i="1" s="1"/>
  <c r="E31" i="1"/>
  <c r="C30" i="1"/>
  <c r="E30" i="1" l="1"/>
  <c r="D30" i="1"/>
</calcChain>
</file>

<file path=xl/sharedStrings.xml><?xml version="1.0" encoding="utf-8"?>
<sst xmlns="http://schemas.openxmlformats.org/spreadsheetml/2006/main" count="222" uniqueCount="159">
  <si>
    <t>Затверджений у сумі:</t>
  </si>
  <si>
    <t>Двісті сорок  мільйонів шістсот вісімдесят сім тисяч шістсот грн.                                               (240 687 600,00 грн.)</t>
  </si>
  <si>
    <t xml:space="preserve"> (сума словами і цифрами)</t>
  </si>
  <si>
    <t xml:space="preserve">(посада)                      </t>
  </si>
  <si>
    <t>(посада)</t>
  </si>
  <si>
    <t xml:space="preserve"> Ю.І. Шевченко </t>
  </si>
  <si>
    <t>(підпис)</t>
  </si>
  <si>
    <t>(ініціали і прізвище)</t>
  </si>
  <si>
    <t>(число, місяць, рік)</t>
  </si>
  <si>
    <t xml:space="preserve">  (число, місяць, рік)                          МП</t>
  </si>
  <si>
    <t>МП</t>
  </si>
  <si>
    <t xml:space="preserve"> КОШТОРИС</t>
  </si>
  <si>
    <t>на  2019 рік</t>
  </si>
  <si>
    <t>40233365 Університет державної фіскальної служби України</t>
  </si>
  <si>
    <t>(код за ЄДРПОУ  та  найменування  бюджетної установи)</t>
  </si>
  <si>
    <t>(код за ЄДРПОУ  та  назва  бюджетної установи)</t>
  </si>
  <si>
    <t>м. Ірпінь, Київська область</t>
  </si>
  <si>
    <t>(найменування міста, району, областіі)</t>
  </si>
  <si>
    <t xml:space="preserve">Вид бюджету </t>
  </si>
  <si>
    <t xml:space="preserve">державний </t>
  </si>
  <si>
    <t xml:space="preserve">код та назва відомчої класифікації видатків та кредитування бюджету   </t>
  </si>
  <si>
    <t>350 Міністерство фінансів України</t>
  </si>
  <si>
    <t xml:space="preserve">код та назва програмної класифікації видатків та кредитування державного бюджету </t>
  </si>
  <si>
    <t>3507050 "Підготовка кадрів у сфері фіскальної політики вищими навчальними закладами ІІІ і ІV рівнів акредитації"</t>
  </si>
  <si>
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 </t>
  </si>
  <si>
    <t>(грн.)</t>
  </si>
  <si>
    <t xml:space="preserve"> 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</si>
  <si>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</si>
  <si>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</si>
  <si>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</si>
  <si>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</si>
  <si>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</si>
  <si>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</si>
  <si>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</si>
  <si>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</si>
  <si>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</si>
  <si>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</si>
  <si>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</si>
  <si>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</si>
  <si>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</si>
  <si>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</si>
  <si>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</si>
  <si>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</si>
  <si>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</si>
  <si>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</si>
  <si>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</si>
  <si>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</si>
  <si>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</si>
  <si>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</si>
  <si>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</si>
  <si>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</si>
  <si>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 ТА НАДАННЯ КРЕДИТІВ - усього</t>
  </si>
  <si>
    <t xml:space="preserve"> Поточні видатки</t>
  </si>
  <si>
    <t>Оплата праці і нарахування на заробітну плату</t>
  </si>
  <si>
    <t xml:space="preserve">Оплата праці </t>
  </si>
  <si>
    <t xml:space="preserve">       Заробітна плата</t>
  </si>
  <si>
    <t xml:space="preserve">       Грошове забезпечення військовослужбовців</t>
  </si>
  <si>
    <t>Нарахування на оплату праці</t>
  </si>
  <si>
    <t>Використання товарів і послуг</t>
  </si>
  <si>
    <t xml:space="preserve">Предмети, матеріали, обладнання та інвентар            </t>
  </si>
  <si>
    <t>Медикаменти та перев'язувальні матеріали</t>
  </si>
  <si>
    <t xml:space="preserve">Продукти харчування 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</si>
  <si>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</si>
  <si>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</si>
  <si>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</si>
  <si>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</si>
  <si>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Оплата теплопостачання</t>
  </si>
  <si>
    <t xml:space="preserve">       Оплата водопостачання та водовідведення</t>
  </si>
  <si>
    <t xml:space="preserve">       Оплата електроенергії </t>
  </si>
  <si>
    <t xml:space="preserve">       Оплата природного газу</t>
  </si>
  <si>
    <t xml:space="preserve">       Оплата інших енергоносіїв та інших комунальних послуг</t>
  </si>
  <si>
    <t xml:space="preserve">       Оплата енергосервісу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</si>
  <si>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</si>
  <si>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</si>
  <si>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</si>
  <si>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</si>
  <si>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</si>
  <si>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</si>
  <si>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</si>
  <si>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</si>
  <si>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</si>
  <si>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</si>
  <si>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</si>
  <si>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</si>
  <si>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</si>
  <si>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</si>
  <si>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</si>
  <si>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</si>
  <si>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</si>
  <si>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</si>
  <si>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</si>
  <si>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</si>
  <si>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</si>
  <si>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</si>
  <si>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</si>
  <si>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</si>
  <si>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 xml:space="preserve">Реконструкція житлового фонду (приміщень) 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</si>
  <si>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</si>
  <si>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</si>
  <si>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</si>
  <si>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</si>
  <si>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</si>
  <si>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</si>
  <si>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</si>
  <si>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</si>
  <si>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</si>
  <si>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</si>
  <si>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</si>
  <si>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</si>
  <si>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</si>
  <si>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</si>
  <si>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</si>
  <si>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Ректор</t>
  </si>
  <si>
    <t>П.В.Пашко</t>
  </si>
  <si>
    <t>В.о.головного бухгалтера</t>
  </si>
  <si>
    <t>Н.В.Сорокіна</t>
  </si>
  <si>
    <t>"____"__________________2019р.</t>
  </si>
  <si>
    <t xml:space="preserve">                     (число, місяць, рік) </t>
  </si>
  <si>
    <t xml:space="preserve">                      М. П. </t>
  </si>
  <si>
    <t>убрать телефон</t>
  </si>
  <si>
    <t>Двісті сорок мільйонів шістсот вісімдесят сім тисяч шістсот грн. (240 687 600,00 грн.)</t>
  </si>
  <si>
    <t>Заступник Міністра</t>
  </si>
  <si>
    <t xml:space="preserve">ПЛАН ВИКОРИСТАННЯ БЮДЖЕТНИХ КОШТІВ </t>
  </si>
  <si>
    <t>на 2019 рік</t>
  </si>
  <si>
    <t>(код за ЄДРПОУ  та  найменування одержувача/бюджетної установи)</t>
  </si>
  <si>
    <t>(найменування міста, району, області)</t>
  </si>
  <si>
    <t xml:space="preserve">Державний 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</si>
  <si>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методу))</t>
  </si>
  <si>
    <t xml:space="preserve">код економічної класифікації видатків бюджету/ код класифікації кредитування бюджету </t>
  </si>
  <si>
    <t>2282 „Окремі заходи по реалізації державних (регіональних) програм не віднесені до заходів розвитку“, 3210 "Капітальні трансферти підприємствам (установам, організаціям)"</t>
  </si>
  <si>
    <t>N з/п</t>
  </si>
  <si>
    <t>Показники</t>
  </si>
  <si>
    <t>Загальний фонд</t>
  </si>
  <si>
    <t>Спеціальний фонд</t>
  </si>
  <si>
    <t>1 </t>
  </si>
  <si>
    <t>3 </t>
  </si>
  <si>
    <t>4 </t>
  </si>
  <si>
    <t>5 </t>
  </si>
  <si>
    <t>1</t>
  </si>
  <si>
    <r>
      <t>ВИДАТКИ ТА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НАДАННЯ КРЕДИТІВ - усього</t>
    </r>
  </si>
  <si>
    <t>1.1</t>
  </si>
  <si>
    <t>Поточні видатки</t>
  </si>
  <si>
    <t>убрать</t>
  </si>
  <si>
    <t>Заробітна плата</t>
  </si>
  <si>
    <t>Грошове забезпечення військовослужбовців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</si>
  <si>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</si>
  <si>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</si>
  <si>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</si>
  <si>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Видатки на відрядження </t>
  </si>
  <si>
    <t>Оплата теплопостачання</t>
  </si>
  <si>
    <t>Оплата водопостачання та водовідведення</t>
  </si>
  <si>
    <t xml:space="preserve">Оплата електроенергії </t>
  </si>
  <si>
    <t xml:space="preserve">Оплата природного газу </t>
  </si>
  <si>
    <t>Оплата інших енергоносіїв та інших комунальних послуг</t>
  </si>
  <si>
    <t>1.2</t>
  </si>
  <si>
    <t>1.3</t>
  </si>
  <si>
    <r>
      <t>Надання внутрішніх кредитів</t>
    </r>
    <r>
      <rPr>
        <sz val="12"/>
        <rFont val="Times New Roman"/>
        <family val="1"/>
        <charset val="204"/>
      </rPr>
      <t> </t>
    </r>
  </si>
  <si>
    <t>1.4</t>
  </si>
  <si>
    <r>
      <t>Надання зовнішніх кредитів</t>
    </r>
    <r>
      <rPr>
        <sz val="12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</si>
</sst>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#,##0.0"/>
    <numFmt numFmtId="166" formatCode="0.000"/>
    <numFmt numFmtId="167" formatCode="_-* #,##0.00_р_._-;\-* #,##0.00_р_._-;_-* &quot;-&quot;??_р_._-;_-@_-"/>
  </numFmts>
  <fonts count="50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sz val="14"/>
      <name val="Times New Roman Cyr"/>
      <charset val="204"/>
    </font>
    <font>
      <u/>
      <sz val="12"/>
      <name val="Times New Roman"/>
      <family val="1"/>
      <charset val="204"/>
    </font>
    <font>
      <b/>
      <i/>
      <sz val="11"/>
      <name val="Times New Roman Cyr"/>
      <charset val="204"/>
    </font>
    <font>
      <sz val="10"/>
      <name val="Helv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UkrainianPeterburg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b/>
      <sz val="18"/>
      <color indexed="56"/>
      <name val="Cambria"/>
      <family val="1"/>
      <charset val="204"/>
    </font>
    <font>
      <sz val="10"/>
      <name val="Arial Cyr"/>
      <family val="2"/>
      <charset val="204"/>
    </font>
    <font>
      <u/>
      <sz val="11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4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" fillId="0" borderId="0"/>
    <xf numFmtId="0" fontId="25" fillId="0" borderId="0"/>
    <xf numFmtId="0" fontId="17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8" fillId="4" borderId="0" applyNumberFormat="0" applyBorder="0" applyAlignment="0" applyProtection="0"/>
    <xf numFmtId="0" fontId="29" fillId="14" borderId="16" applyNumberFormat="0" applyAlignment="0" applyProtection="0"/>
    <xf numFmtId="0" fontId="30" fillId="24" borderId="17" applyNumberForma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8" borderId="16" applyNumberFormat="0" applyAlignment="0" applyProtection="0"/>
    <xf numFmtId="0" fontId="37" fillId="0" borderId="21" applyNumberFormat="0" applyFill="0" applyAlignment="0" applyProtection="0"/>
    <xf numFmtId="0" fontId="38" fillId="15" borderId="0" applyNumberFormat="0" applyBorder="0" applyAlignment="0" applyProtection="0"/>
    <xf numFmtId="0" fontId="39" fillId="0" borderId="0"/>
    <xf numFmtId="0" fontId="1" fillId="10" borderId="22" applyNumberFormat="0" applyFont="0" applyAlignment="0" applyProtection="0"/>
    <xf numFmtId="0" fontId="40" fillId="14" borderId="23" applyNumberFormat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3" borderId="0" applyNumberFormat="0" applyBorder="0" applyAlignment="0" applyProtection="0"/>
    <xf numFmtId="0" fontId="36" fillId="8" borderId="16" applyNumberFormat="0" applyAlignment="0" applyProtection="0"/>
    <xf numFmtId="0" fontId="36" fillId="8" borderId="16" applyNumberFormat="0" applyAlignment="0" applyProtection="0"/>
    <xf numFmtId="0" fontId="36" fillId="8" borderId="16" applyNumberFormat="0" applyAlignment="0" applyProtection="0"/>
    <xf numFmtId="0" fontId="40" fillId="14" borderId="23" applyNumberFormat="0" applyAlignment="0" applyProtection="0"/>
    <xf numFmtId="0" fontId="40" fillId="14" borderId="23" applyNumberFormat="0" applyAlignment="0" applyProtection="0"/>
    <xf numFmtId="0" fontId="29" fillId="14" borderId="16" applyNumberFormat="0" applyAlignment="0" applyProtection="0"/>
    <xf numFmtId="0" fontId="29" fillId="14" borderId="16" applyNumberFormat="0" applyAlignment="0" applyProtection="0"/>
    <xf numFmtId="0" fontId="32" fillId="5" borderId="0" applyNumberFormat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/>
    <xf numFmtId="0" fontId="37" fillId="0" borderId="21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30" fillId="24" borderId="17" applyNumberFormat="0" applyAlignment="0" applyProtection="0"/>
    <xf numFmtId="0" fontId="30" fillId="24" borderId="17" applyNumberFormat="0" applyAlignment="0" applyProtection="0"/>
    <xf numFmtId="0" fontId="30" fillId="24" borderId="17" applyNumberFormat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29" fillId="14" borderId="1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42" fillId="0" borderId="24" applyNumberFormat="0" applyFill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0" fontId="46" fillId="10" borderId="22" applyNumberFormat="0" applyFont="0" applyAlignment="0" applyProtection="0"/>
    <xf numFmtId="0" fontId="1" fillId="10" borderId="22" applyNumberFormat="0" applyFont="0" applyAlignment="0" applyProtection="0"/>
    <xf numFmtId="0" fontId="1" fillId="10" borderId="22" applyNumberFormat="0" applyFont="0" applyAlignment="0" applyProtection="0"/>
    <xf numFmtId="9" fontId="1" fillId="0" borderId="0" applyFont="0" applyFill="0" applyBorder="0" applyAlignment="0" applyProtection="0"/>
    <xf numFmtId="0" fontId="40" fillId="14" borderId="23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8" fillId="15" borderId="0" applyNumberFormat="0" applyBorder="0" applyAlignment="0" applyProtection="0"/>
    <xf numFmtId="0" fontId="17" fillId="0" borderId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</cellStyleXfs>
  <cellXfs count="182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Continuous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Fill="1" applyBorder="1" applyAlignment="1">
      <alignment horizontal="centerContinuous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3" fillId="0" borderId="7" xfId="0" applyNumberFormat="1" applyFont="1" applyFill="1" applyBorder="1" applyAlignment="1">
      <alignment vertical="center" wrapText="1"/>
    </xf>
    <xf numFmtId="165" fontId="13" fillId="0" borderId="3" xfId="2" applyNumberFormat="1" applyFont="1" applyFill="1" applyBorder="1" applyAlignment="1">
      <alignment horizontal="center" vertical="center"/>
    </xf>
    <xf numFmtId="165" fontId="13" fillId="0" borderId="9" xfId="1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165" fontId="22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165" fontId="13" fillId="0" borderId="1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indent="12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4" fillId="2" borderId="0" xfId="3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Border="1" applyAlignment="1">
      <alignment vertical="center" wrapText="1"/>
    </xf>
    <xf numFmtId="14" fontId="47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8" fillId="0" borderId="8" xfId="179" applyFont="1" applyFill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49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4" fillId="0" borderId="0" xfId="179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04">
    <cellStyle name="_koshtoris_grn" xfId="4"/>
    <cellStyle name="_zapyt_final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— акцент1" xfId="12"/>
    <cellStyle name="20% - Акцент1 2" xfId="13"/>
    <cellStyle name="20% — акцент2" xfId="14"/>
    <cellStyle name="20% - Акцент2 2" xfId="15"/>
    <cellStyle name="20% — акцент3" xfId="16"/>
    <cellStyle name="20% - Акцент3 2" xfId="17"/>
    <cellStyle name="20% — акцент4" xfId="18"/>
    <cellStyle name="20% - Акцент4 2" xfId="19"/>
    <cellStyle name="20% — акцент5" xfId="20"/>
    <cellStyle name="20% - Акцент5 2" xfId="21"/>
    <cellStyle name="20% — акцент6" xfId="22"/>
    <cellStyle name="20% - Акцент6 2" xfId="23"/>
    <cellStyle name="20% – Акцентування1" xfId="24"/>
    <cellStyle name="20% – Акцентування1 2" xfId="25"/>
    <cellStyle name="20% – Акцентування1_Дов-дка зм-н Ун-вер НОВА (1)" xfId="26"/>
    <cellStyle name="20% – Акцентування2" xfId="27"/>
    <cellStyle name="20% – Акцентування2 2" xfId="28"/>
    <cellStyle name="20% – Акцентування2_Дов-дка зм-н Ун-вер НОВА (1)" xfId="29"/>
    <cellStyle name="20% – Акцентування3" xfId="30"/>
    <cellStyle name="20% – Акцентування3 2" xfId="31"/>
    <cellStyle name="20% – Акцентування3_Дов-дка зм-н Ун-вер НОВА (1)" xfId="32"/>
    <cellStyle name="20% – Акцентування4" xfId="33"/>
    <cellStyle name="20% – Акцентування4 2" xfId="34"/>
    <cellStyle name="20% – Акцентування4_Дов-дка зм-н Ун-вер НОВА (1)" xfId="35"/>
    <cellStyle name="20% – Акцентування5" xfId="36"/>
    <cellStyle name="20% – Акцентування5 2" xfId="37"/>
    <cellStyle name="20% – Акцентування5_Дов-дка зм-н Ун-вер НОВА (1)" xfId="38"/>
    <cellStyle name="20% – Акцентування6" xfId="39"/>
    <cellStyle name="20% – Акцентування6 2" xfId="40"/>
    <cellStyle name="20% – Акцентування6_Дов-дка зм-н Ун-вер НОВА (1)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— акцент1" xfId="48"/>
    <cellStyle name="40% - Акцент1 2" xfId="49"/>
    <cellStyle name="40% — акцент2" xfId="50"/>
    <cellStyle name="40% - Акцент2 2" xfId="51"/>
    <cellStyle name="40% — акцент3" xfId="52"/>
    <cellStyle name="40% - Акцент3 2" xfId="53"/>
    <cellStyle name="40% — акцент4" xfId="54"/>
    <cellStyle name="40% - Акцент4 2" xfId="55"/>
    <cellStyle name="40% — акцент5" xfId="56"/>
    <cellStyle name="40% - Акцент5 2" xfId="57"/>
    <cellStyle name="40% — акцент6" xfId="58"/>
    <cellStyle name="40% - Акцент6 2" xfId="59"/>
    <cellStyle name="40% – Акцентування1" xfId="60"/>
    <cellStyle name="40% – Акцентування1 2" xfId="61"/>
    <cellStyle name="40% – Акцентування1_Дов-дка зм-н Ун-вер НОВА (1)" xfId="62"/>
    <cellStyle name="40% – Акцентування2" xfId="63"/>
    <cellStyle name="40% – Акцентування2 2" xfId="64"/>
    <cellStyle name="40% – Акцентування2_Дов-дка зм-н Ун-вер НОВА (1)" xfId="65"/>
    <cellStyle name="40% – Акцентування3" xfId="66"/>
    <cellStyle name="40% – Акцентування3 2" xfId="67"/>
    <cellStyle name="40% – Акцентування3_Дов-дка зм-н Ун-вер НОВА (1)" xfId="68"/>
    <cellStyle name="40% – Акцентування4" xfId="69"/>
    <cellStyle name="40% – Акцентування4 2" xfId="70"/>
    <cellStyle name="40% – Акцентування4_Дов-дка зм-н Ун-вер НОВА (1)" xfId="71"/>
    <cellStyle name="40% – Акцентування5" xfId="72"/>
    <cellStyle name="40% – Акцентування5 2" xfId="73"/>
    <cellStyle name="40% – Акцентування5_Дов-дка зм-н Ун-вер НОВА (1)" xfId="74"/>
    <cellStyle name="40% – Акцентування6" xfId="75"/>
    <cellStyle name="40% – Акцентування6 2" xfId="76"/>
    <cellStyle name="40% – Акцентування6_Дов-дка зм-н Ун-вер НОВА (1)" xfId="77"/>
    <cellStyle name="60% - Accent1" xfId="78"/>
    <cellStyle name="60% - Accent2" xfId="79"/>
    <cellStyle name="60% - Accent3" xfId="80"/>
    <cellStyle name="60% - Accent4" xfId="81"/>
    <cellStyle name="60% - Accent5" xfId="82"/>
    <cellStyle name="60% - Accent6" xfId="83"/>
    <cellStyle name="60% — акцент1" xfId="84"/>
    <cellStyle name="60% - Акцент1 2" xfId="85"/>
    <cellStyle name="60% — акцент2" xfId="86"/>
    <cellStyle name="60% - Акцент2 2" xfId="87"/>
    <cellStyle name="60% — акцент3" xfId="88"/>
    <cellStyle name="60% - Акцент3 2" xfId="89"/>
    <cellStyle name="60% — акцент4" xfId="90"/>
    <cellStyle name="60% - Акцент4 2" xfId="91"/>
    <cellStyle name="60% — акцент5" xfId="92"/>
    <cellStyle name="60% - Акцент5 2" xfId="93"/>
    <cellStyle name="60% — акцент6" xfId="94"/>
    <cellStyle name="60% - Акцент6 2" xfId="95"/>
    <cellStyle name="60% – Акцентування1" xfId="96"/>
    <cellStyle name="60% – Акцентування2" xfId="97"/>
    <cellStyle name="60% – Акцентування3" xfId="98"/>
    <cellStyle name="60% – Акцентування4" xfId="99"/>
    <cellStyle name="60% – Акцентування5" xfId="100"/>
    <cellStyle name="60% – Акцентування6" xfId="101"/>
    <cellStyle name="Accent1" xfId="102"/>
    <cellStyle name="Accent2" xfId="103"/>
    <cellStyle name="Accent3" xfId="104"/>
    <cellStyle name="Accent4" xfId="105"/>
    <cellStyle name="Accent5" xfId="106"/>
    <cellStyle name="Accent6" xfId="107"/>
    <cellStyle name="Bad" xfId="108"/>
    <cellStyle name="Calculation" xfId="109"/>
    <cellStyle name="Check Cell" xfId="110"/>
    <cellStyle name="Explanatory Text" xfId="111"/>
    <cellStyle name="Good" xfId="112"/>
    <cellStyle name="Heading 1" xfId="113"/>
    <cellStyle name="Heading 2" xfId="114"/>
    <cellStyle name="Heading 3" xfId="115"/>
    <cellStyle name="Heading 4" xfId="116"/>
    <cellStyle name="Input" xfId="117"/>
    <cellStyle name="Linked Cell" xfId="118"/>
    <cellStyle name="Neutral" xfId="119"/>
    <cellStyle name="Normal_1kv99" xfId="120"/>
    <cellStyle name="Note" xfId="121"/>
    <cellStyle name="Output" xfId="122"/>
    <cellStyle name="Title" xfId="123"/>
    <cellStyle name="Total" xfId="124"/>
    <cellStyle name="Warning Text" xfId="125"/>
    <cellStyle name="Акцент1 2" xfId="126"/>
    <cellStyle name="Акцент1 3" xfId="127"/>
    <cellStyle name="Акцент2 2" xfId="128"/>
    <cellStyle name="Акцент2 3" xfId="129"/>
    <cellStyle name="Акцент3 2" xfId="130"/>
    <cellStyle name="Акцент3 3" xfId="131"/>
    <cellStyle name="Акцент4 2" xfId="132"/>
    <cellStyle name="Акцент4 3" xfId="133"/>
    <cellStyle name="Акцент5 2" xfId="134"/>
    <cellStyle name="Акцент5 3" xfId="135"/>
    <cellStyle name="Акцент6 2" xfId="136"/>
    <cellStyle name="Акцент6 3" xfId="137"/>
    <cellStyle name="Акцентування1" xfId="138"/>
    <cellStyle name="Акцентування2" xfId="139"/>
    <cellStyle name="Акцентування3" xfId="140"/>
    <cellStyle name="Акцентування4" xfId="141"/>
    <cellStyle name="Акцентування5" xfId="142"/>
    <cellStyle name="Акцентування6" xfId="143"/>
    <cellStyle name="Ввід" xfId="144"/>
    <cellStyle name="Ввод  2" xfId="145"/>
    <cellStyle name="Ввод  3" xfId="146"/>
    <cellStyle name="Вывод 2" xfId="147"/>
    <cellStyle name="Вывод 3" xfId="148"/>
    <cellStyle name="Вычисление 2" xfId="149"/>
    <cellStyle name="Вычисление 3" xfId="150"/>
    <cellStyle name="Добре" xfId="151"/>
    <cellStyle name="Заголовок 1 2" xfId="152"/>
    <cellStyle name="Заголовок 1 3" xfId="153"/>
    <cellStyle name="Заголовок 2 2" xfId="154"/>
    <cellStyle name="Заголовок 2 3" xfId="155"/>
    <cellStyle name="Заголовок 3 2" xfId="156"/>
    <cellStyle name="Заголовок 3 3" xfId="157"/>
    <cellStyle name="Заголовок 4 2" xfId="158"/>
    <cellStyle name="Заголовок 4 3" xfId="159"/>
    <cellStyle name="Звичайний 2" xfId="160"/>
    <cellStyle name="Зв'язана клітинка" xfId="161"/>
    <cellStyle name="Итог 2" xfId="162"/>
    <cellStyle name="Итог 3" xfId="163"/>
    <cellStyle name="Контрольна клітинка" xfId="164"/>
    <cellStyle name="Контрольная ячейка 2" xfId="165"/>
    <cellStyle name="Контрольная ячейка 3" xfId="166"/>
    <cellStyle name="Назва" xfId="167"/>
    <cellStyle name="Название 2" xfId="168"/>
    <cellStyle name="Название 3" xfId="169"/>
    <cellStyle name="Нейтральный 2" xfId="170"/>
    <cellStyle name="Нейтральный 3" xfId="171"/>
    <cellStyle name="Обчислення" xfId="172"/>
    <cellStyle name="Обычный" xfId="0" builtinId="0"/>
    <cellStyle name="Обычный 2" xfId="173"/>
    <cellStyle name="Обычный 2 2" xfId="174"/>
    <cellStyle name="Обычный 2 3" xfId="175"/>
    <cellStyle name="Обычный 2 3 2" xfId="176"/>
    <cellStyle name="Обычный 2_=Річний=копия" xfId="177"/>
    <cellStyle name="Обычный 3" xfId="178"/>
    <cellStyle name="Обычный_Dod5kochtor" xfId="3"/>
    <cellStyle name="Обычный_Dod5kochtor_План використання 2019 3507050 (2)" xfId="179"/>
    <cellStyle name="Обычный_ДФС НОВІ ФОРМИ (1)" xfId="2"/>
    <cellStyle name="Підсумок" xfId="180"/>
    <cellStyle name="Плохой 2" xfId="181"/>
    <cellStyle name="Плохой 3" xfId="182"/>
    <cellStyle name="Поганий" xfId="183"/>
    <cellStyle name="Пояснение 2" xfId="184"/>
    <cellStyle name="Пояснение 3" xfId="185"/>
    <cellStyle name="Примечание 2" xfId="186"/>
    <cellStyle name="Примечание 3" xfId="187"/>
    <cellStyle name="Примітка" xfId="188"/>
    <cellStyle name="Примітка 2" xfId="189"/>
    <cellStyle name="Примітка_22203" xfId="190"/>
    <cellStyle name="Процентный 2" xfId="191"/>
    <cellStyle name="Результат" xfId="192"/>
    <cellStyle name="Связанная ячейка 2" xfId="193"/>
    <cellStyle name="Связанная ячейка 3" xfId="194"/>
    <cellStyle name="Середній" xfId="195"/>
    <cellStyle name="Стиль 1" xfId="196"/>
    <cellStyle name="Текст попередження" xfId="197"/>
    <cellStyle name="Текст пояснення" xfId="198"/>
    <cellStyle name="Текст предупреждения 2" xfId="199"/>
    <cellStyle name="Текст предупреждения 3" xfId="200"/>
    <cellStyle name="Финансовый [0]_форма_коштор" xfId="1"/>
    <cellStyle name="Финансовый 2" xfId="201"/>
    <cellStyle name="Хороший 2" xfId="202"/>
    <cellStyle name="Хороший 3" xfId="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2:I117"/>
  <sheetViews>
    <sheetView tabSelected="1" view="pageBreakPreview" zoomScale="75" zoomScaleNormal="75" zoomScaleSheetLayoutView="75" workbookViewId="0">
      <selection activeCell="D65" sqref="D65:E65"/>
    </sheetView>
  </sheetViews>
  <sheetFormatPr defaultRowHeight="15"/>
  <cols>
    <col min="1" max="1" width="10.28515625" style="181" customWidth="1"/>
    <col min="2" max="2" width="72" style="126" customWidth="1"/>
    <col min="3" max="5" width="23.28515625" style="126" customWidth="1"/>
    <col min="6" max="6" width="8" style="126" customWidth="1"/>
    <col min="7" max="8" width="9.140625" style="126"/>
    <col min="9" max="9" width="13.7109375" style="126" customWidth="1"/>
    <col min="10" max="16384" width="9.140625" style="126"/>
  </cols>
  <sheetData>
    <row r="2" spans="1:6" s="4" customFormat="1" ht="16.5" customHeight="1">
      <c r="A2" s="129"/>
      <c r="B2" s="2"/>
      <c r="C2" s="130" t="s">
        <v>0</v>
      </c>
      <c r="D2" s="130"/>
      <c r="E2" s="130"/>
    </row>
    <row r="3" spans="1:6" s="4" customFormat="1" ht="31.5" customHeight="1">
      <c r="A3" s="2"/>
      <c r="B3" s="2"/>
      <c r="C3" s="5" t="s">
        <v>120</v>
      </c>
      <c r="D3" s="5"/>
      <c r="E3" s="5"/>
    </row>
    <row r="4" spans="1:6" s="4" customFormat="1" ht="18.75" customHeight="1">
      <c r="A4" s="2"/>
      <c r="B4" s="2"/>
      <c r="C4" s="6" t="s">
        <v>2</v>
      </c>
      <c r="D4" s="6"/>
      <c r="E4" s="6"/>
    </row>
    <row r="5" spans="1:6" s="10" customFormat="1" ht="42" customHeight="1">
      <c r="A5" s="7" t="s">
        <v>121</v>
      </c>
      <c r="B5" s="7"/>
      <c r="C5" s="8"/>
      <c r="D5" s="8"/>
      <c r="E5" s="8"/>
      <c r="F5" s="9"/>
    </row>
    <row r="6" spans="1:6" s="14" customFormat="1" ht="16.5" customHeight="1">
      <c r="A6" s="11" t="s">
        <v>3</v>
      </c>
      <c r="B6" s="11"/>
      <c r="C6" s="12" t="s">
        <v>4</v>
      </c>
      <c r="D6" s="12"/>
      <c r="E6" s="12"/>
      <c r="F6" s="13"/>
    </row>
    <row r="7" spans="1:6" s="10" customFormat="1" ht="3.75" customHeight="1">
      <c r="A7" s="15"/>
      <c r="B7" s="15"/>
      <c r="C7" s="16"/>
      <c r="D7" s="15"/>
      <c r="E7" s="15"/>
      <c r="F7" s="9"/>
    </row>
    <row r="8" spans="1:6" s="10" customFormat="1" ht="18.75" customHeight="1">
      <c r="A8" s="17" t="s">
        <v>5</v>
      </c>
      <c r="B8" s="17"/>
      <c r="C8" s="18"/>
      <c r="D8" s="19"/>
      <c r="E8" s="19"/>
      <c r="F8" s="9"/>
    </row>
    <row r="9" spans="1:6" s="24" customFormat="1" ht="18" customHeight="1">
      <c r="A9" s="20" t="s">
        <v>6</v>
      </c>
      <c r="B9" s="20"/>
      <c r="C9" s="21" t="s">
        <v>6</v>
      </c>
      <c r="D9" s="22" t="s">
        <v>7</v>
      </c>
      <c r="E9" s="22"/>
      <c r="F9" s="23"/>
    </row>
    <row r="10" spans="1:6" s="24" customFormat="1" ht="18" customHeight="1">
      <c r="A10" s="20"/>
      <c r="B10" s="20"/>
      <c r="C10" s="25"/>
      <c r="D10" s="26"/>
      <c r="E10" s="26"/>
      <c r="F10" s="23"/>
    </row>
    <row r="11" spans="1:6" s="29" customFormat="1" ht="23.25" customHeight="1">
      <c r="A11" s="27"/>
      <c r="B11" s="27"/>
      <c r="C11" s="28" t="s">
        <v>8</v>
      </c>
      <c r="D11" s="28"/>
      <c r="E11" s="28"/>
    </row>
    <row r="12" spans="1:6" s="14" customFormat="1" ht="19.5" customHeight="1">
      <c r="A12" s="11" t="s">
        <v>9</v>
      </c>
      <c r="B12" s="11"/>
      <c r="C12" s="31"/>
      <c r="D12" s="31"/>
      <c r="E12" s="31" t="s">
        <v>10</v>
      </c>
    </row>
    <row r="13" spans="1:6" s="14" customFormat="1" ht="27" customHeight="1">
      <c r="A13" s="11"/>
      <c r="B13" s="11"/>
      <c r="C13" s="11"/>
      <c r="D13" s="31"/>
      <c r="E13" s="30"/>
    </row>
    <row r="14" spans="1:6" s="14" customFormat="1" ht="19.5" customHeight="1">
      <c r="A14" s="131" t="s">
        <v>122</v>
      </c>
      <c r="B14" s="131"/>
      <c r="C14" s="131"/>
      <c r="D14" s="131"/>
      <c r="E14" s="131"/>
    </row>
    <row r="15" spans="1:6" s="14" customFormat="1" ht="19.5" customHeight="1">
      <c r="A15" s="131" t="s">
        <v>123</v>
      </c>
      <c r="B15" s="131"/>
      <c r="C15" s="131"/>
      <c r="D15" s="131"/>
      <c r="E15" s="131"/>
    </row>
    <row r="16" spans="1:6" s="14" customFormat="1" ht="34.5" customHeight="1">
      <c r="A16" s="33" t="s">
        <v>13</v>
      </c>
      <c r="B16" s="33"/>
      <c r="C16" s="33"/>
      <c r="D16" s="33"/>
      <c r="E16" s="33"/>
    </row>
    <row r="17" spans="1:6" s="14" customFormat="1">
      <c r="A17" s="34" t="s">
        <v>124</v>
      </c>
      <c r="B17" s="34" t="s">
        <v>15</v>
      </c>
      <c r="C17" s="34"/>
      <c r="D17" s="34"/>
      <c r="E17" s="34"/>
    </row>
    <row r="18" spans="1:6" s="14" customFormat="1" ht="22.5" customHeight="1">
      <c r="A18" s="33" t="s">
        <v>16</v>
      </c>
      <c r="B18" s="33"/>
      <c r="C18" s="33"/>
      <c r="D18" s="33"/>
      <c r="E18" s="33"/>
    </row>
    <row r="19" spans="1:6" s="14" customFormat="1" ht="18" customHeight="1">
      <c r="A19" s="35" t="s">
        <v>125</v>
      </c>
      <c r="B19" s="35"/>
      <c r="C19" s="35"/>
      <c r="D19" s="35"/>
      <c r="E19" s="35"/>
    </row>
    <row r="20" spans="1:6" s="29" customFormat="1" ht="16.5" customHeight="1">
      <c r="A20" s="36"/>
      <c r="B20" s="36"/>
      <c r="C20" s="36"/>
      <c r="D20" s="36"/>
      <c r="E20" s="37"/>
    </row>
    <row r="21" spans="1:6" s="14" customFormat="1" ht="14.25" customHeight="1">
      <c r="A21" s="132"/>
      <c r="B21" s="132"/>
      <c r="C21" s="132"/>
      <c r="D21" s="133"/>
      <c r="E21" s="134"/>
      <c r="F21" s="135"/>
    </row>
    <row r="22" spans="1:6" s="29" customFormat="1" ht="21.75" customHeight="1">
      <c r="A22" s="136" t="s">
        <v>18</v>
      </c>
      <c r="B22" s="136"/>
      <c r="C22" s="137" t="s">
        <v>126</v>
      </c>
      <c r="D22" s="137"/>
      <c r="E22" s="137"/>
      <c r="F22" s="138"/>
    </row>
    <row r="23" spans="1:6" s="29" customFormat="1" ht="21.75" customHeight="1">
      <c r="A23" s="136" t="s">
        <v>20</v>
      </c>
      <c r="B23" s="136"/>
      <c r="C23" s="137" t="s">
        <v>21</v>
      </c>
      <c r="D23" s="137"/>
      <c r="E23" s="137"/>
      <c r="F23" s="138"/>
    </row>
    <row r="24" spans="1:6" s="29" customFormat="1" ht="64.5" customHeight="1">
      <c r="A24" s="136" t="s">
        <v>22</v>
      </c>
      <c r="B24" s="136"/>
      <c r="C24" s="137" t="s">
        <v>23</v>
      </c>
      <c r="D24" s="137"/>
      <c r="E24" s="137"/>
      <c r="F24" s="138"/>
    </row>
    <row r="25" spans="1:6" s="29" customFormat="1" ht="68.25" customHeight="1">
      <c r="A25" s="136" t="s">
        <v>127</v>
      </c>
      <c r="B25" s="136"/>
      <c r="C25" s="136"/>
      <c r="D25" s="136"/>
      <c r="E25" s="136"/>
      <c r="F25" s="138"/>
    </row>
    <row r="26" spans="1:6" s="29" customFormat="1" ht="83.25" customHeight="1">
      <c r="A26" s="139" t="s">
        <v>128</v>
      </c>
      <c r="B26" s="139"/>
      <c r="C26" s="41" t="s">
        <v>129</v>
      </c>
      <c r="D26" s="41"/>
      <c r="E26" s="41"/>
      <c r="F26" s="140"/>
    </row>
    <row r="27" spans="1:6" s="14" customFormat="1" ht="15.75">
      <c r="A27" s="135"/>
      <c r="C27" s="135"/>
      <c r="D27" s="141" t="s">
        <v>26</v>
      </c>
      <c r="E27" s="142" t="s">
        <v>25</v>
      </c>
      <c r="F27" s="143"/>
    </row>
    <row r="28" spans="1:6" s="14" customFormat="1">
      <c r="A28" s="144" t="s">
        <v>130</v>
      </c>
      <c r="B28" s="145" t="s">
        <v>131</v>
      </c>
      <c r="C28" s="145" t="s">
        <v>132</v>
      </c>
      <c r="D28" s="145" t="s">
        <v>133</v>
      </c>
      <c r="E28" s="145" t="s">
        <v>30</v>
      </c>
      <c r="F28" s="143"/>
    </row>
    <row r="29" spans="1:6" s="138" customFormat="1" ht="33" customHeight="1">
      <c r="A29" s="144"/>
      <c r="B29" s="145"/>
      <c r="C29" s="145"/>
      <c r="D29" s="145"/>
      <c r="E29" s="145"/>
      <c r="F29" s="146"/>
    </row>
    <row r="30" spans="1:6" s="129" customFormat="1" ht="18.75" customHeight="1">
      <c r="A30" s="56" t="s">
        <v>134</v>
      </c>
      <c r="B30" s="56">
        <v>2</v>
      </c>
      <c r="C30" s="56" t="s">
        <v>135</v>
      </c>
      <c r="D30" s="56" t="s">
        <v>136</v>
      </c>
      <c r="E30" s="56" t="s">
        <v>137</v>
      </c>
    </row>
    <row r="31" spans="1:6" s="87" customFormat="1" ht="24.75" customHeight="1">
      <c r="A31" s="147" t="s">
        <v>138</v>
      </c>
      <c r="B31" s="148" t="s">
        <v>139</v>
      </c>
      <c r="C31" s="149">
        <f>SUM(C32+C53)</f>
        <v>182943600</v>
      </c>
      <c r="D31" s="149">
        <f>SUM(D32+D53)</f>
        <v>57744000</v>
      </c>
      <c r="E31" s="149">
        <f>SUM(C31:D31)</f>
        <v>240687600</v>
      </c>
    </row>
    <row r="32" spans="1:6" s="87" customFormat="1" ht="24" customHeight="1">
      <c r="A32" s="147" t="s">
        <v>140</v>
      </c>
      <c r="B32" s="150" t="s">
        <v>141</v>
      </c>
      <c r="C32" s="149">
        <f>SUM(C33+C36+C37+C49+C50+C51+C52)</f>
        <v>180243600</v>
      </c>
      <c r="D32" s="149">
        <f>SUM(D33+D36+D37+D49+D50+D51+D52)</f>
        <v>57648000</v>
      </c>
      <c r="E32" s="149">
        <f>SUM(C32:D32)</f>
        <v>237891600</v>
      </c>
    </row>
    <row r="33" spans="1:9" s="155" customFormat="1" ht="23.25" hidden="1" customHeight="1">
      <c r="A33" s="151"/>
      <c r="B33" s="152" t="s">
        <v>54</v>
      </c>
      <c r="C33" s="153">
        <f>C34+C35</f>
        <v>99762900</v>
      </c>
      <c r="D33" s="153">
        <f>D34+D35</f>
        <v>30751400</v>
      </c>
      <c r="E33" s="149">
        <f>E34+E35</f>
        <v>130514300</v>
      </c>
      <c r="F33" s="154" t="s">
        <v>142</v>
      </c>
      <c r="G33" s="154"/>
      <c r="I33" s="156"/>
    </row>
    <row r="34" spans="1:9" s="87" customFormat="1" ht="23.25" customHeight="1">
      <c r="A34" s="157"/>
      <c r="B34" s="158" t="s">
        <v>143</v>
      </c>
      <c r="C34" s="159">
        <v>87124700</v>
      </c>
      <c r="D34" s="160">
        <v>30751400</v>
      </c>
      <c r="E34" s="161">
        <f>SUM(C34:D34)</f>
        <v>117876100</v>
      </c>
      <c r="F34" s="104"/>
      <c r="G34" s="104"/>
      <c r="I34" s="156"/>
    </row>
    <row r="35" spans="1:9" s="87" customFormat="1" ht="23.25" customHeight="1">
      <c r="A35" s="157"/>
      <c r="B35" s="158" t="s">
        <v>144</v>
      </c>
      <c r="C35" s="162">
        <v>12638200</v>
      </c>
      <c r="D35" s="160">
        <v>0</v>
      </c>
      <c r="E35" s="161">
        <f>SUM(C35:D35)</f>
        <v>12638200</v>
      </c>
      <c r="F35" s="104"/>
      <c r="G35" s="104"/>
      <c r="I35" s="156"/>
    </row>
    <row r="36" spans="1:9" s="97" customFormat="1" ht="22.5" customHeight="1">
      <c r="A36" s="147"/>
      <c r="B36" s="158" t="s">
        <v>57</v>
      </c>
      <c r="C36" s="162">
        <v>21947800</v>
      </c>
      <c r="D36" s="160">
        <v>6765300</v>
      </c>
      <c r="E36" s="161">
        <f>SUM(C36:D36)</f>
        <v>28713100</v>
      </c>
      <c r="F36" s="104"/>
      <c r="G36" s="104"/>
      <c r="I36" s="156"/>
    </row>
    <row r="37" spans="1:9" s="155" customFormat="1" ht="18.75" hidden="1" customHeight="1">
      <c r="A37" s="151"/>
      <c r="B37" s="152" t="s">
        <v>58</v>
      </c>
      <c r="C37" s="153">
        <f>SUM(C38:C43)</f>
        <v>29481500</v>
      </c>
      <c r="D37" s="153">
        <f>SUM(D38:D43)</f>
        <v>18250100</v>
      </c>
      <c r="E37" s="149">
        <f>SUM(E38:E43)</f>
        <v>47653600</v>
      </c>
      <c r="F37" s="154" t="s">
        <v>142</v>
      </c>
      <c r="G37" s="154"/>
      <c r="I37" s="156"/>
    </row>
    <row r="38" spans="1:9" s="87" customFormat="1" ht="23.25" customHeight="1">
      <c r="A38" s="147"/>
      <c r="B38" s="158" t="s">
        <v>145</v>
      </c>
      <c r="C38" s="160">
        <v>1872100</v>
      </c>
      <c r="D38" s="160">
        <v>2342000</v>
      </c>
      <c r="E38" s="149">
        <f>SUM(C38:D38)</f>
        <v>4214100</v>
      </c>
      <c r="F38" s="104"/>
      <c r="G38" s="104"/>
      <c r="I38" s="156"/>
    </row>
    <row r="39" spans="1:9" s="87" customFormat="1" ht="23.25" customHeight="1">
      <c r="A39" s="147"/>
      <c r="B39" s="158" t="s">
        <v>146</v>
      </c>
      <c r="C39" s="163">
        <v>0</v>
      </c>
      <c r="D39" s="160">
        <v>123100</v>
      </c>
      <c r="E39" s="149">
        <f>SUM(C39:D39)</f>
        <v>123100</v>
      </c>
      <c r="F39" s="104"/>
      <c r="G39" s="104"/>
      <c r="I39" s="156"/>
    </row>
    <row r="40" spans="1:9" s="87" customFormat="1" ht="23.25" customHeight="1">
      <c r="A40" s="147"/>
      <c r="B40" s="158" t="s">
        <v>147</v>
      </c>
      <c r="C40" s="163">
        <v>8179200</v>
      </c>
      <c r="D40" s="160">
        <v>0</v>
      </c>
      <c r="E40" s="149">
        <f>SUM(C40:D40)</f>
        <v>8179200</v>
      </c>
      <c r="F40" s="104"/>
      <c r="G40" s="104"/>
    </row>
    <row r="41" spans="1:9" s="87" customFormat="1" ht="23.25" customHeight="1">
      <c r="A41" s="147"/>
      <c r="B41" s="158" t="s">
        <v>62</v>
      </c>
      <c r="C41" s="160">
        <v>2533900</v>
      </c>
      <c r="D41" s="160">
        <v>4323000</v>
      </c>
      <c r="E41" s="149">
        <f>SUM(C41:D41)</f>
        <v>6856900</v>
      </c>
      <c r="F41" s="104"/>
      <c r="G41" s="104"/>
    </row>
    <row r="42" spans="1:9" s="87" customFormat="1" ht="22.5" customHeight="1">
      <c r="A42" s="157"/>
      <c r="B42" s="158" t="s">
        <v>148</v>
      </c>
      <c r="C42" s="163">
        <v>71900</v>
      </c>
      <c r="D42" s="160">
        <v>182600</v>
      </c>
      <c r="E42" s="149">
        <f>SUM(C42:D42)</f>
        <v>254500</v>
      </c>
      <c r="F42" s="104"/>
      <c r="G42" s="104"/>
    </row>
    <row r="43" spans="1:9" s="155" customFormat="1" ht="23.25" hidden="1" customHeight="1">
      <c r="A43" s="151"/>
      <c r="B43" s="152" t="s">
        <v>65</v>
      </c>
      <c r="C43" s="153">
        <f>C44+C45+C46+C47</f>
        <v>16824400</v>
      </c>
      <c r="D43" s="153">
        <f>D44+D45+D46+D47+D48</f>
        <v>11279400</v>
      </c>
      <c r="E43" s="149">
        <f>E44+E45+E46+E47</f>
        <v>28025800</v>
      </c>
      <c r="F43" s="154" t="s">
        <v>142</v>
      </c>
      <c r="G43" s="154"/>
    </row>
    <row r="44" spans="1:9" s="87" customFormat="1" ht="23.25" customHeight="1">
      <c r="A44" s="147"/>
      <c r="B44" s="164" t="s">
        <v>149</v>
      </c>
      <c r="C44" s="160">
        <v>0</v>
      </c>
      <c r="D44" s="160">
        <v>143200</v>
      </c>
      <c r="E44" s="149">
        <f t="shared" ref="E44:E54" si="0">SUM(C44:D44)</f>
        <v>143200</v>
      </c>
    </row>
    <row r="45" spans="1:9" s="87" customFormat="1" ht="23.25" customHeight="1">
      <c r="A45" s="147"/>
      <c r="B45" s="164" t="s">
        <v>150</v>
      </c>
      <c r="C45" s="160">
        <v>1844800</v>
      </c>
      <c r="D45" s="160">
        <v>1004400</v>
      </c>
      <c r="E45" s="149">
        <f t="shared" si="0"/>
        <v>2849200</v>
      </c>
      <c r="F45" s="104"/>
    </row>
    <row r="46" spans="1:9" s="87" customFormat="1" ht="23.25" customHeight="1">
      <c r="A46" s="147"/>
      <c r="B46" s="164" t="s">
        <v>151</v>
      </c>
      <c r="C46" s="160">
        <v>4878200</v>
      </c>
      <c r="D46" s="160">
        <v>3542100</v>
      </c>
      <c r="E46" s="149">
        <f t="shared" si="0"/>
        <v>8420300</v>
      </c>
    </row>
    <row r="47" spans="1:9" s="97" customFormat="1" ht="23.25" customHeight="1">
      <c r="A47" s="147"/>
      <c r="B47" s="164" t="s">
        <v>152</v>
      </c>
      <c r="C47" s="160">
        <v>10101400</v>
      </c>
      <c r="D47" s="160">
        <v>6511700</v>
      </c>
      <c r="E47" s="149">
        <f t="shared" si="0"/>
        <v>16613100</v>
      </c>
    </row>
    <row r="48" spans="1:9" s="97" customFormat="1" ht="23.25" customHeight="1">
      <c r="A48" s="147"/>
      <c r="B48" s="164" t="s">
        <v>153</v>
      </c>
      <c r="C48" s="160">
        <v>0</v>
      </c>
      <c r="D48" s="160">
        <v>78000</v>
      </c>
      <c r="E48" s="149">
        <f t="shared" si="0"/>
        <v>78000</v>
      </c>
    </row>
    <row r="49" spans="1:6" s="87" customFormat="1" ht="35.25" customHeight="1">
      <c r="A49" s="157"/>
      <c r="B49" s="165" t="s">
        <v>73</v>
      </c>
      <c r="C49" s="163">
        <v>0</v>
      </c>
      <c r="D49" s="160">
        <v>165000</v>
      </c>
      <c r="E49" s="149">
        <f t="shared" si="0"/>
        <v>165000</v>
      </c>
    </row>
    <row r="50" spans="1:6" s="97" customFormat="1" ht="23.25" customHeight="1">
      <c r="A50" s="147"/>
      <c r="B50" s="158" t="s">
        <v>83</v>
      </c>
      <c r="C50" s="163">
        <v>27701800</v>
      </c>
      <c r="D50" s="160">
        <v>126000</v>
      </c>
      <c r="E50" s="149">
        <f t="shared" si="0"/>
        <v>27827800</v>
      </c>
    </row>
    <row r="51" spans="1:6" s="97" customFormat="1" ht="23.25" customHeight="1">
      <c r="A51" s="147"/>
      <c r="B51" s="158" t="s">
        <v>84</v>
      </c>
      <c r="C51" s="163">
        <v>1199600</v>
      </c>
      <c r="D51" s="160">
        <v>0</v>
      </c>
      <c r="E51" s="149">
        <f t="shared" si="0"/>
        <v>1199600</v>
      </c>
    </row>
    <row r="52" spans="1:6" s="97" customFormat="1" ht="23.25" customHeight="1">
      <c r="A52" s="147"/>
      <c r="B52" s="164" t="s">
        <v>85</v>
      </c>
      <c r="C52" s="163">
        <v>150000</v>
      </c>
      <c r="D52" s="160">
        <v>1590200</v>
      </c>
      <c r="E52" s="149">
        <f t="shared" si="0"/>
        <v>1740200</v>
      </c>
      <c r="F52" s="104"/>
    </row>
    <row r="53" spans="1:6" s="87" customFormat="1" ht="24.75" customHeight="1">
      <c r="A53" s="147" t="s">
        <v>154</v>
      </c>
      <c r="B53" s="150" t="s">
        <v>86</v>
      </c>
      <c r="C53" s="166">
        <v>2700000</v>
      </c>
      <c r="D53" s="149">
        <f>D54</f>
        <v>96000</v>
      </c>
      <c r="E53" s="149">
        <f t="shared" si="0"/>
        <v>2796000</v>
      </c>
    </row>
    <row r="54" spans="1:6" s="87" customFormat="1" ht="24.75" customHeight="1">
      <c r="A54" s="147"/>
      <c r="B54" s="167" t="s">
        <v>88</v>
      </c>
      <c r="C54" s="163">
        <v>2700000</v>
      </c>
      <c r="D54" s="160">
        <v>96000</v>
      </c>
      <c r="E54" s="149">
        <f t="shared" si="0"/>
        <v>2796000</v>
      </c>
    </row>
    <row r="55" spans="1:6" s="87" customFormat="1" ht="24.75" customHeight="1">
      <c r="A55" s="147" t="s">
        <v>155</v>
      </c>
      <c r="B55" s="168" t="s">
        <v>156</v>
      </c>
      <c r="C55" s="166">
        <v>0</v>
      </c>
      <c r="D55" s="149">
        <v>0</v>
      </c>
      <c r="E55" s="149">
        <v>0</v>
      </c>
    </row>
    <row r="56" spans="1:6" s="87" customFormat="1" ht="24.75" customHeight="1">
      <c r="A56" s="147" t="s">
        <v>157</v>
      </c>
      <c r="B56" s="168" t="s">
        <v>158</v>
      </c>
      <c r="C56" s="166">
        <v>0</v>
      </c>
      <c r="D56" s="149">
        <v>0</v>
      </c>
      <c r="E56" s="149">
        <v>0</v>
      </c>
    </row>
    <row r="57" spans="1:6" s="87" customFormat="1" ht="15" customHeight="1">
      <c r="A57" s="169"/>
      <c r="B57" s="170"/>
      <c r="C57" s="171"/>
      <c r="D57" s="171"/>
      <c r="E57" s="171"/>
    </row>
    <row r="58" spans="1:6" s="87" customFormat="1" ht="15" customHeight="1">
      <c r="A58" s="169"/>
      <c r="B58" s="170"/>
      <c r="C58" s="171"/>
      <c r="D58" s="171"/>
      <c r="E58" s="171"/>
    </row>
    <row r="59" spans="1:6" s="87" customFormat="1" ht="18" customHeight="1">
      <c r="A59" s="169"/>
      <c r="B59" s="170"/>
      <c r="C59" s="171"/>
      <c r="D59" s="171"/>
      <c r="E59" s="171"/>
    </row>
    <row r="60" spans="1:6" s="87" customFormat="1" ht="24.75" hidden="1" customHeight="1">
      <c r="A60" s="172"/>
      <c r="B60" s="172"/>
      <c r="C60" s="93"/>
      <c r="D60" s="93"/>
      <c r="E60" s="173"/>
      <c r="F60" s="104"/>
    </row>
    <row r="61" spans="1:6" s="87" customFormat="1" ht="24.75" customHeight="1">
      <c r="B61" s="92"/>
      <c r="C61" s="93"/>
      <c r="D61" s="93"/>
      <c r="E61" s="173"/>
    </row>
    <row r="62" spans="1:6" s="97" customFormat="1" ht="18.75">
      <c r="A62" s="94" t="s">
        <v>112</v>
      </c>
      <c r="B62" s="94"/>
      <c r="C62" s="95"/>
      <c r="D62" s="96" t="s">
        <v>113</v>
      </c>
      <c r="E62" s="96"/>
    </row>
    <row r="63" spans="1:6" s="97" customFormat="1" ht="43.5" customHeight="1">
      <c r="A63" s="98"/>
      <c r="B63" s="98"/>
      <c r="C63" s="98"/>
      <c r="D63" s="99"/>
      <c r="E63" s="99"/>
    </row>
    <row r="64" spans="1:6" s="97" customFormat="1" ht="47.25" customHeight="1">
      <c r="A64" s="103" t="s">
        <v>114</v>
      </c>
      <c r="B64" s="103"/>
      <c r="C64" s="100"/>
      <c r="D64" s="174" t="s">
        <v>115</v>
      </c>
      <c r="E64" s="174"/>
    </row>
    <row r="65" spans="1:6" s="87" customFormat="1" ht="28.5" customHeight="1">
      <c r="A65" s="101"/>
      <c r="B65" s="102"/>
      <c r="C65" s="93"/>
      <c r="D65" s="103"/>
      <c r="E65" s="103"/>
      <c r="F65" s="104"/>
    </row>
    <row r="66" spans="1:6" s="87" customFormat="1" ht="18.75">
      <c r="A66" s="105"/>
      <c r="B66" s="105"/>
      <c r="C66" s="106"/>
      <c r="D66" s="93"/>
      <c r="E66" s="93"/>
    </row>
    <row r="67" spans="1:6" s="87" customFormat="1" ht="18.75">
      <c r="A67" s="107" t="s">
        <v>116</v>
      </c>
      <c r="B67" s="107"/>
      <c r="C67" s="107"/>
      <c r="D67" s="93"/>
      <c r="E67" s="93"/>
    </row>
    <row r="68" spans="1:6" s="87" customFormat="1" ht="25.5" customHeight="1">
      <c r="A68" s="175" t="s">
        <v>117</v>
      </c>
      <c r="B68" s="175"/>
      <c r="C68" s="108"/>
      <c r="D68" s="93"/>
      <c r="E68" s="93"/>
    </row>
    <row r="69" spans="1:6" s="87" customFormat="1" ht="15.75" customHeight="1">
      <c r="A69" s="108" t="s">
        <v>118</v>
      </c>
      <c r="B69" s="109"/>
      <c r="C69" s="109"/>
      <c r="D69" s="93"/>
      <c r="E69" s="93"/>
    </row>
    <row r="70" spans="1:6" s="87" customFormat="1" ht="18.75">
      <c r="B70" s="176"/>
      <c r="C70" s="115"/>
      <c r="D70" s="116"/>
      <c r="E70" s="177"/>
    </row>
    <row r="71" spans="1:6" s="111" customFormat="1" ht="18.75">
      <c r="A71" s="42"/>
      <c r="C71" s="92"/>
      <c r="D71" s="42"/>
      <c r="F71" s="30"/>
    </row>
    <row r="72" spans="1:6" s="111" customFormat="1" ht="15.75">
      <c r="A72" s="117"/>
      <c r="B72" s="118"/>
      <c r="C72" s="118"/>
      <c r="D72" s="118"/>
      <c r="E72" s="178"/>
      <c r="F72" s="117"/>
    </row>
    <row r="73" spans="1:6" s="45" customFormat="1" ht="15.75">
      <c r="C73" s="119"/>
      <c r="D73" s="119"/>
      <c r="E73" s="119"/>
    </row>
    <row r="74" spans="1:6" s="45" customFormat="1">
      <c r="C74" s="111"/>
      <c r="D74" s="120"/>
      <c r="E74" s="179"/>
    </row>
    <row r="75" spans="1:6" s="45" customFormat="1" ht="15.75">
      <c r="A75" s="121"/>
      <c r="B75" s="121"/>
      <c r="C75" s="121"/>
      <c r="D75" s="121"/>
      <c r="E75" s="121"/>
      <c r="F75" s="121"/>
    </row>
    <row r="76" spans="1:6" s="14" customFormat="1" ht="15.75">
      <c r="A76" s="178"/>
      <c r="B76" s="178"/>
      <c r="C76" s="178"/>
      <c r="E76" s="178"/>
      <c r="F76" s="178"/>
    </row>
    <row r="77" spans="1:6" s="14" customFormat="1">
      <c r="A77" s="180"/>
      <c r="B77" s="180"/>
      <c r="C77" s="180"/>
      <c r="D77" s="180"/>
      <c r="E77" s="180"/>
    </row>
    <row r="78" spans="1:6" s="14" customFormat="1">
      <c r="A78" s="135"/>
    </row>
    <row r="79" spans="1:6" s="14" customFormat="1">
      <c r="A79" s="135"/>
    </row>
    <row r="80" spans="1:6" s="14" customFormat="1">
      <c r="A80" s="135"/>
    </row>
    <row r="81" spans="1:1" s="14" customFormat="1">
      <c r="A81" s="135"/>
    </row>
    <row r="82" spans="1:1" s="14" customFormat="1">
      <c r="A82" s="135"/>
    </row>
    <row r="83" spans="1:1" s="14" customFormat="1">
      <c r="A83" s="135"/>
    </row>
    <row r="84" spans="1:1" s="14" customFormat="1">
      <c r="A84" s="135"/>
    </row>
    <row r="85" spans="1:1" s="14" customFormat="1">
      <c r="A85" s="135"/>
    </row>
    <row r="86" spans="1:1" s="14" customFormat="1">
      <c r="A86" s="135"/>
    </row>
    <row r="87" spans="1:1" s="14" customFormat="1">
      <c r="A87" s="135"/>
    </row>
    <row r="88" spans="1:1" s="14" customFormat="1">
      <c r="A88" s="135"/>
    </row>
    <row r="89" spans="1:1" s="14" customFormat="1">
      <c r="A89" s="135"/>
    </row>
    <row r="90" spans="1:1" s="14" customFormat="1">
      <c r="A90" s="135"/>
    </row>
    <row r="91" spans="1:1" s="14" customFormat="1">
      <c r="A91" s="135"/>
    </row>
    <row r="92" spans="1:1" s="14" customFormat="1">
      <c r="A92" s="135"/>
    </row>
    <row r="93" spans="1:1" s="14" customFormat="1">
      <c r="A93" s="135"/>
    </row>
    <row r="94" spans="1:1" s="14" customFormat="1">
      <c r="A94" s="135"/>
    </row>
    <row r="95" spans="1:1" s="14" customFormat="1">
      <c r="A95" s="135"/>
    </row>
    <row r="96" spans="1:1" s="14" customFormat="1">
      <c r="A96" s="135"/>
    </row>
    <row r="97" spans="1:1" s="14" customFormat="1">
      <c r="A97" s="135"/>
    </row>
    <row r="98" spans="1:1" s="14" customFormat="1">
      <c r="A98" s="135"/>
    </row>
    <row r="99" spans="1:1" s="14" customFormat="1">
      <c r="A99" s="135"/>
    </row>
    <row r="100" spans="1:1" s="14" customFormat="1">
      <c r="A100" s="135"/>
    </row>
    <row r="101" spans="1:1" s="14" customFormat="1">
      <c r="A101" s="135"/>
    </row>
    <row r="102" spans="1:1" s="14" customFormat="1">
      <c r="A102" s="135"/>
    </row>
    <row r="103" spans="1:1" s="14" customFormat="1">
      <c r="A103" s="135"/>
    </row>
    <row r="104" spans="1:1" s="14" customFormat="1">
      <c r="A104" s="135"/>
    </row>
    <row r="105" spans="1:1" s="14" customFormat="1">
      <c r="A105" s="135"/>
    </row>
    <row r="106" spans="1:1" s="14" customFormat="1">
      <c r="A106" s="135"/>
    </row>
    <row r="107" spans="1:1" s="14" customFormat="1">
      <c r="A107" s="135"/>
    </row>
    <row r="108" spans="1:1" s="14" customFormat="1">
      <c r="A108" s="135"/>
    </row>
    <row r="109" spans="1:1" s="14" customFormat="1">
      <c r="A109" s="135"/>
    </row>
    <row r="110" spans="1:1" s="14" customFormat="1">
      <c r="A110" s="135"/>
    </row>
    <row r="111" spans="1:1" s="14" customFormat="1">
      <c r="A111" s="135"/>
    </row>
    <row r="112" spans="1:1" s="14" customFormat="1">
      <c r="A112" s="135"/>
    </row>
    <row r="113" spans="1:1" s="14" customFormat="1">
      <c r="A113" s="135"/>
    </row>
    <row r="114" spans="1:1" s="14" customFormat="1">
      <c r="A114" s="135"/>
    </row>
    <row r="115" spans="1:1" s="14" customFormat="1">
      <c r="A115" s="135"/>
    </row>
    <row r="116" spans="1:1" s="14" customFormat="1">
      <c r="A116" s="135"/>
    </row>
    <row r="117" spans="1:1" s="14" customFormat="1">
      <c r="A117" s="135"/>
    </row>
  </sheetData>
  <protectedRanges>
    <protectedRange sqref="D34" name="Диапазон2_1_1_2_1"/>
    <protectedRange sqref="D34" name="Диапазон1_3_1_2_1"/>
    <protectedRange sqref="D36" name="Диапазон2_1_1_2_1_1"/>
    <protectedRange sqref="D36" name="Диапазон1_3_1_2_1_1"/>
  </protectedRanges>
  <mergeCells count="37">
    <mergeCell ref="A66:B66"/>
    <mergeCell ref="A67:C67"/>
    <mergeCell ref="A68:B68"/>
    <mergeCell ref="I33:I39"/>
    <mergeCell ref="A60:B60"/>
    <mergeCell ref="D62:E62"/>
    <mergeCell ref="A64:B64"/>
    <mergeCell ref="D64:E64"/>
    <mergeCell ref="D65:E65"/>
    <mergeCell ref="A24:B24"/>
    <mergeCell ref="C24:E24"/>
    <mergeCell ref="A25:E25"/>
    <mergeCell ref="A26:B26"/>
    <mergeCell ref="C26:E26"/>
    <mergeCell ref="A28:A29"/>
    <mergeCell ref="B28:B29"/>
    <mergeCell ref="C28:C29"/>
    <mergeCell ref="D28:D29"/>
    <mergeCell ref="E28:E29"/>
    <mergeCell ref="A18:E18"/>
    <mergeCell ref="A19:E19"/>
    <mergeCell ref="A22:B22"/>
    <mergeCell ref="C22:E22"/>
    <mergeCell ref="A23:B23"/>
    <mergeCell ref="C23:E23"/>
    <mergeCell ref="D9:E9"/>
    <mergeCell ref="C11:E11"/>
    <mergeCell ref="A14:E14"/>
    <mergeCell ref="A15:E15"/>
    <mergeCell ref="A16:E16"/>
    <mergeCell ref="A17:E17"/>
    <mergeCell ref="C2:E2"/>
    <mergeCell ref="C3:E3"/>
    <mergeCell ref="C4:E4"/>
    <mergeCell ref="C5:E5"/>
    <mergeCell ref="C6:E6"/>
    <mergeCell ref="D8:E8"/>
  </mergeCells>
  <printOptions horizontalCentered="1"/>
  <pageMargins left="0.59055118110236227" right="0.39370078740157483" top="0.39370078740157483" bottom="0.39370078740157483" header="0.11811023622047245" footer="0.11811023622047245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2"/>
  <sheetViews>
    <sheetView view="pageBreakPreview" topLeftCell="A19" zoomScale="85" zoomScaleNormal="85" zoomScaleSheetLayoutView="85" workbookViewId="0">
      <selection activeCell="J41" sqref="J41"/>
    </sheetView>
  </sheetViews>
  <sheetFormatPr defaultRowHeight="15"/>
  <cols>
    <col min="1" max="1" width="91.140625" style="127" customWidth="1"/>
    <col min="2" max="2" width="15.140625" style="127" customWidth="1"/>
    <col min="3" max="4" width="22.7109375" style="128" customWidth="1"/>
    <col min="5" max="5" width="28" style="128" customWidth="1"/>
    <col min="6" max="16384" width="9.140625" style="126"/>
  </cols>
  <sheetData>
    <row r="1" spans="1:11" s="4" customFormat="1" ht="16.5" customHeight="1">
      <c r="A1" s="1"/>
      <c r="B1" s="2"/>
      <c r="C1" s="3" t="s">
        <v>0</v>
      </c>
      <c r="D1" s="3"/>
      <c r="E1" s="3"/>
    </row>
    <row r="2" spans="1:11" s="4" customFormat="1" ht="31.5" customHeight="1">
      <c r="A2" s="2"/>
      <c r="B2" s="2"/>
      <c r="C2" s="5" t="s">
        <v>1</v>
      </c>
      <c r="D2" s="5"/>
      <c r="E2" s="5"/>
    </row>
    <row r="3" spans="1:11" s="4" customFormat="1" ht="24" customHeight="1">
      <c r="A3" s="2"/>
      <c r="B3" s="2"/>
      <c r="C3" s="6" t="s">
        <v>2</v>
      </c>
      <c r="D3" s="6"/>
      <c r="E3" s="6"/>
    </row>
    <row r="4" spans="1:11" s="10" customFormat="1" ht="25.5" customHeight="1">
      <c r="A4" s="1"/>
      <c r="B4" s="7"/>
      <c r="C4" s="8"/>
      <c r="D4" s="8"/>
      <c r="E4" s="8"/>
      <c r="F4" s="9"/>
      <c r="G4" s="9"/>
      <c r="H4" s="9"/>
      <c r="I4" s="9"/>
      <c r="J4" s="9"/>
      <c r="K4" s="9"/>
    </row>
    <row r="5" spans="1:11" s="14" customFormat="1" ht="15.75" customHeight="1">
      <c r="A5" s="11" t="s">
        <v>3</v>
      </c>
      <c r="B5" s="11"/>
      <c r="C5" s="12" t="s">
        <v>4</v>
      </c>
      <c r="D5" s="12"/>
      <c r="E5" s="12"/>
      <c r="F5" s="13"/>
      <c r="G5" s="13"/>
      <c r="H5" s="13"/>
      <c r="I5" s="13"/>
      <c r="J5" s="13"/>
      <c r="K5" s="13"/>
    </row>
    <row r="6" spans="1:11" s="10" customFormat="1" ht="9.75" hidden="1" customHeight="1">
      <c r="A6" s="15"/>
      <c r="B6" s="15"/>
      <c r="C6" s="16"/>
      <c r="D6" s="15"/>
      <c r="E6" s="15"/>
      <c r="F6" s="9"/>
      <c r="G6" s="9"/>
      <c r="H6" s="9"/>
      <c r="I6" s="9"/>
      <c r="J6" s="9"/>
      <c r="K6" s="9"/>
    </row>
    <row r="7" spans="1:11" s="10" customFormat="1" ht="22.5" customHeight="1">
      <c r="A7" s="17" t="s">
        <v>5</v>
      </c>
      <c r="B7" s="17"/>
      <c r="C7" s="18"/>
      <c r="D7" s="19"/>
      <c r="E7" s="19"/>
      <c r="F7" s="9"/>
      <c r="G7" s="9"/>
      <c r="H7" s="9"/>
      <c r="I7" s="9"/>
      <c r="J7" s="9"/>
      <c r="K7" s="9"/>
    </row>
    <row r="8" spans="1:11" s="24" customFormat="1" ht="18" customHeight="1">
      <c r="A8" s="20" t="s">
        <v>6</v>
      </c>
      <c r="B8" s="20"/>
      <c r="C8" s="21" t="s">
        <v>6</v>
      </c>
      <c r="D8" s="22" t="s">
        <v>7</v>
      </c>
      <c r="E8" s="22"/>
      <c r="F8" s="23"/>
      <c r="G8" s="23"/>
      <c r="H8" s="23"/>
      <c r="I8" s="23"/>
      <c r="J8" s="23"/>
      <c r="K8" s="23"/>
    </row>
    <row r="9" spans="1:11" s="24" customFormat="1" ht="18" customHeight="1">
      <c r="A9" s="20"/>
      <c r="B9" s="20"/>
      <c r="C9" s="25"/>
      <c r="D9" s="26"/>
      <c r="E9" s="26"/>
      <c r="F9" s="23"/>
      <c r="G9" s="23"/>
      <c r="H9" s="23"/>
      <c r="I9" s="23"/>
      <c r="J9" s="23"/>
      <c r="K9" s="23"/>
    </row>
    <row r="10" spans="1:11" s="29" customFormat="1" ht="23.25" customHeight="1">
      <c r="A10" s="27"/>
      <c r="B10" s="27"/>
      <c r="C10" s="28" t="s">
        <v>8</v>
      </c>
      <c r="D10" s="28"/>
      <c r="E10" s="28"/>
    </row>
    <row r="11" spans="1:11" s="14" customFormat="1">
      <c r="A11" s="11" t="s">
        <v>9</v>
      </c>
      <c r="B11" s="11"/>
      <c r="C11" s="30"/>
      <c r="D11" s="31"/>
      <c r="E11" s="30" t="s">
        <v>10</v>
      </c>
    </row>
    <row r="12" spans="1:11" s="14" customFormat="1">
      <c r="A12" s="11"/>
      <c r="B12" s="11"/>
      <c r="C12" s="11"/>
      <c r="D12" s="31"/>
      <c r="E12" s="30"/>
    </row>
    <row r="13" spans="1:11" s="14" customFormat="1" ht="19.5" customHeight="1">
      <c r="A13" s="32" t="s">
        <v>11</v>
      </c>
      <c r="B13" s="32"/>
      <c r="C13" s="32"/>
      <c r="D13" s="32"/>
      <c r="E13" s="32"/>
    </row>
    <row r="14" spans="1:11" s="14" customFormat="1" ht="22.5" customHeight="1">
      <c r="A14" s="32" t="s">
        <v>12</v>
      </c>
      <c r="B14" s="32"/>
      <c r="C14" s="32"/>
      <c r="D14" s="32"/>
      <c r="E14" s="32"/>
    </row>
    <row r="15" spans="1:11" s="14" customFormat="1" ht="28.5" customHeight="1">
      <c r="A15" s="33" t="s">
        <v>13</v>
      </c>
      <c r="B15" s="33"/>
      <c r="C15" s="33"/>
      <c r="D15" s="33"/>
      <c r="E15" s="33"/>
    </row>
    <row r="16" spans="1:11" s="14" customFormat="1">
      <c r="A16" s="34" t="s">
        <v>14</v>
      </c>
      <c r="B16" s="34" t="s">
        <v>15</v>
      </c>
      <c r="C16" s="34"/>
      <c r="D16" s="34"/>
      <c r="E16" s="34"/>
    </row>
    <row r="17" spans="1:5" s="14" customFormat="1" ht="22.5" customHeight="1">
      <c r="A17" s="33" t="s">
        <v>16</v>
      </c>
      <c r="B17" s="33"/>
      <c r="C17" s="33"/>
      <c r="D17" s="33"/>
      <c r="E17" s="33"/>
    </row>
    <row r="18" spans="1:5" s="14" customFormat="1" ht="18" customHeight="1">
      <c r="A18" s="35" t="s">
        <v>17</v>
      </c>
      <c r="B18" s="35"/>
      <c r="C18" s="35"/>
      <c r="D18" s="35"/>
      <c r="E18" s="35"/>
    </row>
    <row r="19" spans="1:5" s="29" customFormat="1" ht="14.25" customHeight="1">
      <c r="A19" s="36"/>
      <c r="B19" s="36"/>
      <c r="C19" s="36"/>
      <c r="D19" s="36"/>
      <c r="E19" s="37"/>
    </row>
    <row r="20" spans="1:5" s="29" customFormat="1" ht="17.25" customHeight="1">
      <c r="A20" s="37" t="s">
        <v>18</v>
      </c>
      <c r="B20" s="8" t="s">
        <v>19</v>
      </c>
      <c r="C20" s="8"/>
      <c r="D20" s="8"/>
      <c r="E20" s="8"/>
    </row>
    <row r="21" spans="1:5" s="39" customFormat="1" ht="17.25" customHeight="1">
      <c r="A21" s="37" t="s">
        <v>20</v>
      </c>
      <c r="B21" s="38" t="s">
        <v>21</v>
      </c>
      <c r="C21" s="38"/>
      <c r="D21" s="38"/>
      <c r="E21" s="38"/>
    </row>
    <row r="22" spans="1:5" s="29" customFormat="1" ht="36" customHeight="1">
      <c r="A22" s="37" t="s">
        <v>22</v>
      </c>
      <c r="B22" s="38" t="s">
        <v>23</v>
      </c>
      <c r="C22" s="38"/>
      <c r="D22" s="38"/>
      <c r="E22" s="38"/>
    </row>
    <row r="23" spans="1:5" s="14" customFormat="1" ht="81.75" customHeight="1">
      <c r="A23" s="37" t="s">
        <v>24</v>
      </c>
      <c r="B23" s="40"/>
      <c r="C23" s="40"/>
      <c r="D23" s="40"/>
      <c r="E23" s="40"/>
    </row>
    <row r="24" spans="1:5" s="14" customFormat="1" ht="32.25" hidden="1" customHeight="1">
      <c r="A24" s="37"/>
      <c r="B24" s="41"/>
      <c r="C24" s="41"/>
      <c r="D24" s="41"/>
      <c r="E24" s="41"/>
    </row>
    <row r="25" spans="1:5" s="29" customFormat="1" ht="19.5" thickBot="1">
      <c r="D25" s="42"/>
      <c r="E25" s="43" t="s">
        <v>25</v>
      </c>
    </row>
    <row r="26" spans="1:5" s="29" customFormat="1" ht="19.5" hidden="1" thickBot="1">
      <c r="A26" s="44"/>
      <c r="B26" s="44"/>
      <c r="C26" s="45"/>
      <c r="D26" s="44"/>
      <c r="E26" s="46" t="s">
        <v>26</v>
      </c>
    </row>
    <row r="27" spans="1:5" s="29" customFormat="1" ht="18.75">
      <c r="A27" s="47" t="s">
        <v>27</v>
      </c>
      <c r="B27" s="48" t="s">
        <v>28</v>
      </c>
      <c r="C27" s="49" t="s">
        <v>29</v>
      </c>
      <c r="D27" s="49"/>
      <c r="E27" s="50" t="s">
        <v>30</v>
      </c>
    </row>
    <row r="28" spans="1:5" s="29" customFormat="1" ht="37.5">
      <c r="A28" s="51"/>
      <c r="B28" s="52"/>
      <c r="C28" s="53" t="s">
        <v>31</v>
      </c>
      <c r="D28" s="53" t="s">
        <v>32</v>
      </c>
      <c r="E28" s="54"/>
    </row>
    <row r="29" spans="1:5" s="4" customFormat="1" ht="14.25">
      <c r="A29" s="55">
        <v>1</v>
      </c>
      <c r="B29" s="56">
        <v>2</v>
      </c>
      <c r="C29" s="56">
        <v>3</v>
      </c>
      <c r="D29" s="56">
        <v>4</v>
      </c>
      <c r="E29" s="57">
        <v>5</v>
      </c>
    </row>
    <row r="30" spans="1:5" s="29" customFormat="1" ht="18.75">
      <c r="A30" s="58" t="s">
        <v>33</v>
      </c>
      <c r="B30" s="59" t="s">
        <v>34</v>
      </c>
      <c r="C30" s="60">
        <f>C31</f>
        <v>182943600</v>
      </c>
      <c r="D30" s="60">
        <f>D32</f>
        <v>57744000</v>
      </c>
      <c r="E30" s="61">
        <f>C30+D30</f>
        <v>240687600</v>
      </c>
    </row>
    <row r="31" spans="1:5" s="29" customFormat="1" ht="20.25" customHeight="1">
      <c r="A31" s="62" t="s">
        <v>35</v>
      </c>
      <c r="B31" s="59" t="s">
        <v>34</v>
      </c>
      <c r="C31" s="63">
        <v>182943600</v>
      </c>
      <c r="D31" s="63" t="s">
        <v>34</v>
      </c>
      <c r="E31" s="61">
        <f>C31</f>
        <v>182943600</v>
      </c>
    </row>
    <row r="32" spans="1:5" s="29" customFormat="1" ht="39" customHeight="1">
      <c r="A32" s="62" t="s">
        <v>36</v>
      </c>
      <c r="B32" s="59" t="s">
        <v>34</v>
      </c>
      <c r="C32" s="63" t="s">
        <v>34</v>
      </c>
      <c r="D32" s="63">
        <f>D33</f>
        <v>57744000</v>
      </c>
      <c r="E32" s="61">
        <f>D32</f>
        <v>57744000</v>
      </c>
    </row>
    <row r="33" spans="1:6" s="29" customFormat="1" ht="35.25" customHeight="1">
      <c r="A33" s="64" t="s">
        <v>37</v>
      </c>
      <c r="B33" s="65">
        <v>25010000</v>
      </c>
      <c r="C33" s="59" t="s">
        <v>34</v>
      </c>
      <c r="D33" s="63">
        <f>D34+D35+D36</f>
        <v>57744000</v>
      </c>
      <c r="E33" s="61">
        <f>D33</f>
        <v>57744000</v>
      </c>
      <c r="F33" s="66"/>
    </row>
    <row r="34" spans="1:6" s="29" customFormat="1" ht="35.25" customHeight="1">
      <c r="A34" s="67" t="s">
        <v>38</v>
      </c>
      <c r="B34" s="65">
        <v>25010100</v>
      </c>
      <c r="C34" s="59" t="s">
        <v>34</v>
      </c>
      <c r="D34" s="68">
        <v>44923200</v>
      </c>
      <c r="E34" s="61">
        <f>D34</f>
        <v>44923200</v>
      </c>
    </row>
    <row r="35" spans="1:6" s="29" customFormat="1" ht="35.25" customHeight="1">
      <c r="A35" s="67" t="s">
        <v>39</v>
      </c>
      <c r="B35" s="65">
        <v>25010200</v>
      </c>
      <c r="C35" s="59" t="s">
        <v>34</v>
      </c>
      <c r="D35" s="68">
        <v>12316800</v>
      </c>
      <c r="E35" s="61">
        <f>D35</f>
        <v>12316800</v>
      </c>
    </row>
    <row r="36" spans="1:6" s="29" customFormat="1" ht="18.75">
      <c r="A36" s="67" t="s">
        <v>40</v>
      </c>
      <c r="B36" s="65">
        <v>25010300</v>
      </c>
      <c r="C36" s="59" t="s">
        <v>34</v>
      </c>
      <c r="D36" s="68">
        <v>504000</v>
      </c>
      <c r="E36" s="61">
        <f>D36</f>
        <v>504000</v>
      </c>
    </row>
    <row r="37" spans="1:6" s="29" customFormat="1" ht="37.5">
      <c r="A37" s="67" t="s">
        <v>41</v>
      </c>
      <c r="B37" s="65">
        <v>25010400</v>
      </c>
      <c r="C37" s="59" t="s">
        <v>34</v>
      </c>
      <c r="D37" s="63"/>
      <c r="E37" s="61"/>
      <c r="F37" s="66"/>
    </row>
    <row r="38" spans="1:6" s="29" customFormat="1" ht="23.25" customHeight="1">
      <c r="A38" s="64" t="s">
        <v>42</v>
      </c>
      <c r="B38" s="65">
        <v>25020000</v>
      </c>
      <c r="C38" s="59" t="s">
        <v>34</v>
      </c>
      <c r="D38" s="63"/>
      <c r="E38" s="69"/>
      <c r="F38" s="66"/>
    </row>
    <row r="39" spans="1:6" s="29" customFormat="1" ht="18.75">
      <c r="A39" s="70" t="s">
        <v>43</v>
      </c>
      <c r="B39" s="65">
        <v>25020100</v>
      </c>
      <c r="C39" s="59" t="s">
        <v>34</v>
      </c>
      <c r="D39" s="63"/>
      <c r="E39" s="69"/>
    </row>
    <row r="40" spans="1:6" s="29" customFormat="1" ht="93" customHeight="1">
      <c r="A40" s="71" t="s">
        <v>44</v>
      </c>
      <c r="B40" s="72">
        <v>25020200</v>
      </c>
      <c r="C40" s="59" t="s">
        <v>34</v>
      </c>
      <c r="D40" s="63"/>
      <c r="E40" s="69"/>
      <c r="F40" s="66"/>
    </row>
    <row r="41" spans="1:6" s="29" customFormat="1" ht="168.75" customHeight="1">
      <c r="A41" s="71" t="s">
        <v>45</v>
      </c>
      <c r="B41" s="72">
        <v>25020300</v>
      </c>
      <c r="C41" s="59" t="s">
        <v>34</v>
      </c>
      <c r="D41" s="63"/>
      <c r="E41" s="69"/>
    </row>
    <row r="42" spans="1:6" s="29" customFormat="1" ht="73.5" customHeight="1">
      <c r="A42" s="73" t="s">
        <v>46</v>
      </c>
      <c r="B42" s="65">
        <v>25020400</v>
      </c>
      <c r="C42" s="59" t="s">
        <v>34</v>
      </c>
      <c r="D42" s="63"/>
      <c r="E42" s="69"/>
    </row>
    <row r="43" spans="1:6" s="29" customFormat="1" ht="20.25" customHeight="1">
      <c r="A43" s="64" t="s">
        <v>47</v>
      </c>
      <c r="B43" s="59"/>
      <c r="C43" s="59" t="s">
        <v>34</v>
      </c>
      <c r="D43" s="63"/>
      <c r="E43" s="69"/>
    </row>
    <row r="44" spans="1:6" s="29" customFormat="1" ht="35.25" customHeight="1">
      <c r="A44" s="64" t="s">
        <v>48</v>
      </c>
      <c r="B44" s="59"/>
      <c r="C44" s="59" t="s">
        <v>34</v>
      </c>
      <c r="D44" s="63"/>
      <c r="E44" s="69"/>
    </row>
    <row r="45" spans="1:6" s="29" customFormat="1" ht="34.5" customHeight="1">
      <c r="A45" s="64" t="s">
        <v>49</v>
      </c>
      <c r="B45" s="59"/>
      <c r="C45" s="59" t="s">
        <v>34</v>
      </c>
      <c r="D45" s="63"/>
      <c r="E45" s="69"/>
    </row>
    <row r="46" spans="1:6" s="29" customFormat="1" ht="59.25" customHeight="1">
      <c r="A46" s="64" t="s">
        <v>50</v>
      </c>
      <c r="B46" s="59"/>
      <c r="C46" s="59" t="s">
        <v>34</v>
      </c>
      <c r="D46" s="63"/>
      <c r="E46" s="69"/>
    </row>
    <row r="47" spans="1:6" s="29" customFormat="1" ht="23.25" customHeight="1">
      <c r="A47" s="58" t="s">
        <v>51</v>
      </c>
      <c r="B47" s="59" t="s">
        <v>34</v>
      </c>
      <c r="C47" s="60">
        <f>C48+C83</f>
        <v>182943600</v>
      </c>
      <c r="D47" s="60">
        <f>D48+D83</f>
        <v>57744000</v>
      </c>
      <c r="E47" s="61">
        <f>E48+E83+E103+E108</f>
        <v>240687600</v>
      </c>
    </row>
    <row r="48" spans="1:6" s="29" customFormat="1" ht="19.5" customHeight="1">
      <c r="A48" s="58" t="s">
        <v>52</v>
      </c>
      <c r="B48" s="53">
        <v>2000</v>
      </c>
      <c r="C48" s="60">
        <v>180243600</v>
      </c>
      <c r="D48" s="60">
        <f>D54</f>
        <v>57648000</v>
      </c>
      <c r="E48" s="61">
        <f>C48+D48</f>
        <v>237891600</v>
      </c>
    </row>
    <row r="49" spans="1:5" s="29" customFormat="1" ht="19.5" customHeight="1">
      <c r="A49" s="74" t="s">
        <v>53</v>
      </c>
      <c r="B49" s="53">
        <v>2100</v>
      </c>
      <c r="C49" s="60"/>
      <c r="D49" s="60"/>
      <c r="E49" s="61"/>
    </row>
    <row r="50" spans="1:5" s="29" customFormat="1" ht="21.75" customHeight="1">
      <c r="A50" s="75" t="s">
        <v>54</v>
      </c>
      <c r="B50" s="53">
        <v>2110</v>
      </c>
      <c r="C50" s="60"/>
      <c r="D50" s="60"/>
      <c r="E50" s="61"/>
    </row>
    <row r="51" spans="1:5" s="29" customFormat="1" ht="19.5" customHeight="1">
      <c r="A51" s="76" t="s">
        <v>55</v>
      </c>
      <c r="B51" s="59">
        <v>2111</v>
      </c>
      <c r="C51" s="63"/>
      <c r="D51" s="63"/>
      <c r="E51" s="69"/>
    </row>
    <row r="52" spans="1:5" s="29" customFormat="1" ht="19.5" customHeight="1">
      <c r="A52" s="76" t="s">
        <v>56</v>
      </c>
      <c r="B52" s="59">
        <v>2112</v>
      </c>
      <c r="C52" s="63"/>
      <c r="D52" s="63"/>
      <c r="E52" s="69"/>
    </row>
    <row r="53" spans="1:5" s="29" customFormat="1" ht="23.25" customHeight="1">
      <c r="A53" s="75" t="s">
        <v>57</v>
      </c>
      <c r="B53" s="53">
        <v>2120</v>
      </c>
      <c r="C53" s="60"/>
      <c r="D53" s="60"/>
      <c r="E53" s="61"/>
    </row>
    <row r="54" spans="1:5" s="29" customFormat="1" ht="23.25" customHeight="1">
      <c r="A54" s="75" t="s">
        <v>58</v>
      </c>
      <c r="B54" s="53">
        <v>2200</v>
      </c>
      <c r="C54" s="60">
        <v>180243600</v>
      </c>
      <c r="D54" s="60">
        <f>D68</f>
        <v>57648000</v>
      </c>
      <c r="E54" s="61">
        <f>C54+D54</f>
        <v>237891600</v>
      </c>
    </row>
    <row r="55" spans="1:5" s="29" customFormat="1" ht="19.5" customHeight="1">
      <c r="A55" s="77" t="s">
        <v>59</v>
      </c>
      <c r="B55" s="59">
        <v>2210</v>
      </c>
      <c r="C55" s="63"/>
      <c r="D55" s="63"/>
      <c r="E55" s="69"/>
    </row>
    <row r="56" spans="1:5" s="29" customFormat="1" ht="19.5" customHeight="1">
      <c r="A56" s="77" t="s">
        <v>60</v>
      </c>
      <c r="B56" s="59">
        <v>2220</v>
      </c>
      <c r="C56" s="63"/>
      <c r="D56" s="63"/>
      <c r="E56" s="69"/>
    </row>
    <row r="57" spans="1:5" s="29" customFormat="1" ht="19.5" customHeight="1">
      <c r="A57" s="77" t="s">
        <v>61</v>
      </c>
      <c r="B57" s="59">
        <v>2230</v>
      </c>
      <c r="C57" s="63"/>
      <c r="D57" s="63"/>
      <c r="E57" s="69"/>
    </row>
    <row r="58" spans="1:5" s="29" customFormat="1" ht="19.5" customHeight="1">
      <c r="A58" s="77" t="s">
        <v>62</v>
      </c>
      <c r="B58" s="59">
        <v>2240</v>
      </c>
      <c r="C58" s="63"/>
      <c r="D58" s="63"/>
      <c r="E58" s="69"/>
    </row>
    <row r="59" spans="1:5" s="29" customFormat="1" ht="19.5" customHeight="1">
      <c r="A59" s="77" t="s">
        <v>63</v>
      </c>
      <c r="B59" s="59">
        <v>2250</v>
      </c>
      <c r="C59" s="63"/>
      <c r="D59" s="63"/>
      <c r="E59" s="69"/>
    </row>
    <row r="60" spans="1:5" s="29" customFormat="1" ht="19.5" customHeight="1">
      <c r="A60" s="77" t="s">
        <v>64</v>
      </c>
      <c r="B60" s="59">
        <v>2260</v>
      </c>
      <c r="C60" s="63"/>
      <c r="D60" s="63"/>
      <c r="E60" s="69"/>
    </row>
    <row r="61" spans="1:5" s="29" customFormat="1" ht="22.5" customHeight="1">
      <c r="A61" s="62" t="s">
        <v>65</v>
      </c>
      <c r="B61" s="59">
        <v>2270</v>
      </c>
      <c r="C61" s="60"/>
      <c r="D61" s="60"/>
      <c r="E61" s="61"/>
    </row>
    <row r="62" spans="1:5" s="29" customFormat="1" ht="16.5" customHeight="1">
      <c r="A62" s="76" t="s">
        <v>66</v>
      </c>
      <c r="B62" s="59">
        <v>2271</v>
      </c>
      <c r="C62" s="63"/>
      <c r="D62" s="63"/>
      <c r="E62" s="69"/>
    </row>
    <row r="63" spans="1:5" s="29" customFormat="1" ht="16.5" customHeight="1">
      <c r="A63" s="76" t="s">
        <v>67</v>
      </c>
      <c r="B63" s="59">
        <v>2272</v>
      </c>
      <c r="C63" s="63"/>
      <c r="D63" s="63"/>
      <c r="E63" s="69"/>
    </row>
    <row r="64" spans="1:5" s="29" customFormat="1" ht="16.5" customHeight="1">
      <c r="A64" s="76" t="s">
        <v>68</v>
      </c>
      <c r="B64" s="59">
        <v>2273</v>
      </c>
      <c r="C64" s="63"/>
      <c r="D64" s="63"/>
      <c r="E64" s="69"/>
    </row>
    <row r="65" spans="1:6" s="29" customFormat="1" ht="16.5" customHeight="1">
      <c r="A65" s="76" t="s">
        <v>69</v>
      </c>
      <c r="B65" s="59">
        <v>2274</v>
      </c>
      <c r="C65" s="63"/>
      <c r="D65" s="63"/>
      <c r="E65" s="69"/>
    </row>
    <row r="66" spans="1:6" s="29" customFormat="1" ht="16.5" customHeight="1">
      <c r="A66" s="76" t="s">
        <v>70</v>
      </c>
      <c r="B66" s="59">
        <v>2275</v>
      </c>
      <c r="C66" s="63"/>
      <c r="D66" s="63"/>
      <c r="E66" s="69"/>
    </row>
    <row r="67" spans="1:6" s="29" customFormat="1" ht="16.5" customHeight="1">
      <c r="A67" s="76" t="s">
        <v>71</v>
      </c>
      <c r="B67" s="59">
        <v>2276</v>
      </c>
      <c r="C67" s="63"/>
      <c r="D67" s="63"/>
      <c r="E67" s="69"/>
    </row>
    <row r="68" spans="1:6" s="29" customFormat="1" ht="37.5">
      <c r="A68" s="62" t="s">
        <v>72</v>
      </c>
      <c r="B68" s="59">
        <v>2280</v>
      </c>
      <c r="C68" s="63">
        <v>180243600</v>
      </c>
      <c r="D68" s="63">
        <f>D70</f>
        <v>57648000</v>
      </c>
      <c r="E68" s="61">
        <f>C68+D68</f>
        <v>237891600</v>
      </c>
    </row>
    <row r="69" spans="1:6" s="29" customFormat="1" ht="35.25" customHeight="1">
      <c r="A69" s="76" t="s">
        <v>72</v>
      </c>
      <c r="B69" s="59">
        <v>2281</v>
      </c>
      <c r="C69" s="63"/>
      <c r="D69" s="63"/>
      <c r="E69" s="61"/>
      <c r="F69" s="66"/>
    </row>
    <row r="70" spans="1:6" s="29" customFormat="1" ht="35.25" customHeight="1">
      <c r="A70" s="76" t="s">
        <v>73</v>
      </c>
      <c r="B70" s="59">
        <v>2282</v>
      </c>
      <c r="C70" s="63">
        <v>180243600</v>
      </c>
      <c r="D70" s="63">
        <v>57648000</v>
      </c>
      <c r="E70" s="61">
        <f>C70+D70</f>
        <v>237891600</v>
      </c>
    </row>
    <row r="71" spans="1:6" s="10" customFormat="1" ht="18.75" customHeight="1">
      <c r="A71" s="75" t="s">
        <v>74</v>
      </c>
      <c r="B71" s="53">
        <v>2400</v>
      </c>
      <c r="C71" s="60"/>
      <c r="D71" s="60"/>
      <c r="E71" s="69"/>
    </row>
    <row r="72" spans="1:6" s="29" customFormat="1" ht="18.75" customHeight="1">
      <c r="A72" s="62" t="s">
        <v>75</v>
      </c>
      <c r="B72" s="59">
        <v>2410</v>
      </c>
      <c r="C72" s="63"/>
      <c r="D72" s="63"/>
      <c r="E72" s="69"/>
    </row>
    <row r="73" spans="1:6" s="29" customFormat="1" ht="18.75" customHeight="1">
      <c r="A73" s="62" t="s">
        <v>76</v>
      </c>
      <c r="B73" s="59">
        <v>2420</v>
      </c>
      <c r="C73" s="63"/>
      <c r="D73" s="63"/>
      <c r="E73" s="69"/>
    </row>
    <row r="74" spans="1:6" s="29" customFormat="1" ht="16.5" customHeight="1">
      <c r="A74" s="75" t="s">
        <v>77</v>
      </c>
      <c r="B74" s="53">
        <v>2600</v>
      </c>
      <c r="C74" s="60"/>
      <c r="D74" s="60"/>
      <c r="E74" s="69"/>
    </row>
    <row r="75" spans="1:6" s="29" customFormat="1" ht="35.25" customHeight="1">
      <c r="A75" s="62" t="s">
        <v>78</v>
      </c>
      <c r="B75" s="59">
        <v>2610</v>
      </c>
      <c r="C75" s="63"/>
      <c r="D75" s="63"/>
      <c r="E75" s="69"/>
    </row>
    <row r="76" spans="1:6" s="29" customFormat="1" ht="33.75" customHeight="1">
      <c r="A76" s="62" t="s">
        <v>79</v>
      </c>
      <c r="B76" s="59">
        <v>2620</v>
      </c>
      <c r="C76" s="63"/>
      <c r="D76" s="63"/>
      <c r="E76" s="69"/>
    </row>
    <row r="77" spans="1:6" s="29" customFormat="1" ht="33.75" customHeight="1">
      <c r="A77" s="62" t="s">
        <v>80</v>
      </c>
      <c r="B77" s="59">
        <v>2630</v>
      </c>
      <c r="C77" s="63"/>
      <c r="D77" s="63"/>
      <c r="E77" s="69"/>
    </row>
    <row r="78" spans="1:6" s="10" customFormat="1" ht="16.5" customHeight="1">
      <c r="A78" s="78" t="s">
        <v>81</v>
      </c>
      <c r="B78" s="53">
        <v>2700</v>
      </c>
      <c r="C78" s="60"/>
      <c r="D78" s="60"/>
      <c r="E78" s="69"/>
    </row>
    <row r="79" spans="1:6" s="29" customFormat="1" ht="16.5" customHeight="1">
      <c r="A79" s="79" t="s">
        <v>82</v>
      </c>
      <c r="B79" s="59">
        <v>2710</v>
      </c>
      <c r="C79" s="63"/>
      <c r="D79" s="63"/>
      <c r="E79" s="69"/>
    </row>
    <row r="80" spans="1:6" s="29" customFormat="1" ht="16.5" customHeight="1">
      <c r="A80" s="79" t="s">
        <v>83</v>
      </c>
      <c r="B80" s="59">
        <v>2720</v>
      </c>
      <c r="C80" s="63"/>
      <c r="D80" s="63"/>
      <c r="E80" s="69"/>
    </row>
    <row r="81" spans="1:6" s="29" customFormat="1" ht="16.5" customHeight="1">
      <c r="A81" s="79" t="s">
        <v>84</v>
      </c>
      <c r="B81" s="59">
        <v>2730</v>
      </c>
      <c r="C81" s="63"/>
      <c r="D81" s="63"/>
      <c r="E81" s="69"/>
    </row>
    <row r="82" spans="1:6" s="10" customFormat="1" ht="16.5" customHeight="1">
      <c r="A82" s="80" t="s">
        <v>85</v>
      </c>
      <c r="B82" s="53">
        <v>2800</v>
      </c>
      <c r="C82" s="60"/>
      <c r="D82" s="60"/>
      <c r="E82" s="69"/>
    </row>
    <row r="83" spans="1:6" s="29" customFormat="1" ht="18.75">
      <c r="A83" s="78" t="s">
        <v>86</v>
      </c>
      <c r="B83" s="53">
        <v>3000</v>
      </c>
      <c r="C83" s="60">
        <v>2700000</v>
      </c>
      <c r="D83" s="60">
        <v>96000</v>
      </c>
      <c r="E83" s="61">
        <f>C83+D83</f>
        <v>2796000</v>
      </c>
      <c r="F83" s="66"/>
    </row>
    <row r="84" spans="1:6" s="29" customFormat="1" ht="16.5" customHeight="1">
      <c r="A84" s="80" t="s">
        <v>87</v>
      </c>
      <c r="B84" s="53">
        <v>3100</v>
      </c>
      <c r="C84" s="60"/>
      <c r="D84" s="60"/>
      <c r="E84" s="69"/>
    </row>
    <row r="85" spans="1:6" s="29" customFormat="1" ht="34.5" customHeight="1">
      <c r="A85" s="79" t="s">
        <v>88</v>
      </c>
      <c r="B85" s="59">
        <v>3110</v>
      </c>
      <c r="C85" s="63"/>
      <c r="D85" s="63"/>
      <c r="E85" s="69"/>
    </row>
    <row r="86" spans="1:6" s="29" customFormat="1" ht="16.5" customHeight="1">
      <c r="A86" s="62" t="s">
        <v>89</v>
      </c>
      <c r="B86" s="59">
        <v>3120</v>
      </c>
      <c r="C86" s="63"/>
      <c r="D86" s="63"/>
      <c r="E86" s="69"/>
    </row>
    <row r="87" spans="1:6" s="29" customFormat="1" ht="16.5" customHeight="1">
      <c r="A87" s="76" t="s">
        <v>90</v>
      </c>
      <c r="B87" s="59">
        <v>3121</v>
      </c>
      <c r="C87" s="63"/>
      <c r="D87" s="63"/>
      <c r="E87" s="69"/>
    </row>
    <row r="88" spans="1:6" s="29" customFormat="1" ht="16.5" customHeight="1">
      <c r="A88" s="76" t="s">
        <v>91</v>
      </c>
      <c r="B88" s="59">
        <v>3122</v>
      </c>
      <c r="C88" s="63"/>
      <c r="D88" s="63"/>
      <c r="E88" s="69"/>
    </row>
    <row r="89" spans="1:6" s="29" customFormat="1" ht="16.5" customHeight="1">
      <c r="A89" s="62" t="s">
        <v>92</v>
      </c>
      <c r="B89" s="59">
        <v>3130</v>
      </c>
      <c r="C89" s="63"/>
      <c r="D89" s="63"/>
      <c r="E89" s="69"/>
    </row>
    <row r="90" spans="1:6" s="29" customFormat="1" ht="16.5" customHeight="1">
      <c r="A90" s="76" t="s">
        <v>93</v>
      </c>
      <c r="B90" s="59">
        <v>3131</v>
      </c>
      <c r="C90" s="63"/>
      <c r="D90" s="63"/>
      <c r="E90" s="69"/>
    </row>
    <row r="91" spans="1:6" s="29" customFormat="1" ht="16.5" customHeight="1">
      <c r="A91" s="81" t="s">
        <v>94</v>
      </c>
      <c r="B91" s="59">
        <v>3132</v>
      </c>
      <c r="C91" s="63"/>
      <c r="D91" s="63"/>
      <c r="E91" s="69"/>
    </row>
    <row r="92" spans="1:6" s="29" customFormat="1" ht="16.5" customHeight="1">
      <c r="A92" s="79" t="s">
        <v>95</v>
      </c>
      <c r="B92" s="59">
        <v>3140</v>
      </c>
      <c r="C92" s="63"/>
      <c r="D92" s="63"/>
      <c r="E92" s="69"/>
    </row>
    <row r="93" spans="1:6" s="29" customFormat="1" ht="16.5" customHeight="1">
      <c r="A93" s="76" t="s">
        <v>96</v>
      </c>
      <c r="B93" s="59">
        <v>3141</v>
      </c>
      <c r="C93" s="63"/>
      <c r="D93" s="63"/>
      <c r="E93" s="69"/>
    </row>
    <row r="94" spans="1:6" s="29" customFormat="1" ht="16.5" customHeight="1">
      <c r="A94" s="76" t="s">
        <v>97</v>
      </c>
      <c r="B94" s="59">
        <v>3142</v>
      </c>
      <c r="C94" s="63"/>
      <c r="D94" s="63"/>
      <c r="E94" s="69"/>
    </row>
    <row r="95" spans="1:6" s="29" customFormat="1" ht="16.5" customHeight="1">
      <c r="A95" s="76" t="s">
        <v>98</v>
      </c>
      <c r="B95" s="59">
        <v>3143</v>
      </c>
      <c r="C95" s="63"/>
      <c r="D95" s="63"/>
      <c r="E95" s="69"/>
    </row>
    <row r="96" spans="1:6" s="29" customFormat="1" ht="16.5" customHeight="1">
      <c r="A96" s="62" t="s">
        <v>99</v>
      </c>
      <c r="B96" s="59">
        <v>3150</v>
      </c>
      <c r="C96" s="63"/>
      <c r="D96" s="63"/>
      <c r="E96" s="69"/>
    </row>
    <row r="97" spans="1:46" s="29" customFormat="1" ht="16.5" customHeight="1">
      <c r="A97" s="62" t="s">
        <v>100</v>
      </c>
      <c r="B97" s="59">
        <v>3160</v>
      </c>
      <c r="C97" s="63"/>
      <c r="D97" s="63"/>
      <c r="E97" s="69"/>
    </row>
    <row r="98" spans="1:46" s="29" customFormat="1" ht="16.5" customHeight="1">
      <c r="A98" s="80" t="s">
        <v>101</v>
      </c>
      <c r="B98" s="53">
        <v>3200</v>
      </c>
      <c r="C98" s="60">
        <f>C99</f>
        <v>2700000</v>
      </c>
      <c r="D98" s="60">
        <v>96000</v>
      </c>
      <c r="E98" s="61">
        <f>C98+D98</f>
        <v>2796000</v>
      </c>
    </row>
    <row r="99" spans="1:46" s="29" customFormat="1" ht="36" customHeight="1">
      <c r="A99" s="62" t="s">
        <v>102</v>
      </c>
      <c r="B99" s="59">
        <v>3210</v>
      </c>
      <c r="C99" s="63">
        <v>2700000</v>
      </c>
      <c r="D99" s="63">
        <v>96000</v>
      </c>
      <c r="E99" s="61">
        <f>C99+D99</f>
        <v>2796000</v>
      </c>
    </row>
    <row r="100" spans="1:46" s="29" customFormat="1" ht="33.75" customHeight="1">
      <c r="A100" s="62" t="s">
        <v>103</v>
      </c>
      <c r="B100" s="59">
        <v>3220</v>
      </c>
      <c r="C100" s="63"/>
      <c r="D100" s="63"/>
      <c r="E100" s="69"/>
    </row>
    <row r="101" spans="1:46" s="83" customFormat="1" ht="37.5">
      <c r="A101" s="62" t="s">
        <v>104</v>
      </c>
      <c r="B101" s="59">
        <v>3230</v>
      </c>
      <c r="C101" s="63"/>
      <c r="D101" s="63"/>
      <c r="E101" s="69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</row>
    <row r="102" spans="1:46" s="85" customFormat="1" ht="18.75">
      <c r="A102" s="62" t="s">
        <v>105</v>
      </c>
      <c r="B102" s="59">
        <v>3240</v>
      </c>
      <c r="C102" s="63"/>
      <c r="D102" s="63"/>
      <c r="E102" s="69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</row>
    <row r="103" spans="1:46" s="83" customFormat="1" ht="18.75">
      <c r="A103" s="58" t="s">
        <v>106</v>
      </c>
      <c r="B103" s="53">
        <v>4110</v>
      </c>
      <c r="C103" s="60"/>
      <c r="D103" s="60"/>
      <c r="E103" s="69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</row>
    <row r="104" spans="1:46" s="85" customFormat="1" ht="32.25" customHeight="1">
      <c r="A104" s="76" t="s">
        <v>107</v>
      </c>
      <c r="B104" s="59">
        <v>4111</v>
      </c>
      <c r="C104" s="86"/>
      <c r="D104" s="86"/>
      <c r="E104" s="69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</row>
    <row r="105" spans="1:46" s="85" customFormat="1" ht="16.5" customHeight="1">
      <c r="A105" s="76" t="s">
        <v>108</v>
      </c>
      <c r="B105" s="59">
        <v>4112</v>
      </c>
      <c r="C105" s="86"/>
      <c r="D105" s="86"/>
      <c r="E105" s="69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</row>
    <row r="106" spans="1:46" s="85" customFormat="1" ht="16.5" customHeight="1">
      <c r="A106" s="76" t="s">
        <v>109</v>
      </c>
      <c r="B106" s="59">
        <v>4113</v>
      </c>
      <c r="C106" s="86"/>
      <c r="D106" s="86"/>
      <c r="E106" s="69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</row>
    <row r="107" spans="1:46" s="87" customFormat="1" ht="16.5" customHeight="1">
      <c r="A107" s="78" t="s">
        <v>110</v>
      </c>
      <c r="B107" s="53">
        <v>4210</v>
      </c>
      <c r="C107" s="60"/>
      <c r="D107" s="60"/>
      <c r="E107" s="69"/>
    </row>
    <row r="108" spans="1:46" s="85" customFormat="1" ht="19.5" thickBot="1">
      <c r="A108" s="88" t="s">
        <v>111</v>
      </c>
      <c r="B108" s="89">
        <v>9000</v>
      </c>
      <c r="C108" s="90"/>
      <c r="D108" s="90"/>
      <c r="E108" s="91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</row>
    <row r="109" spans="1:46" s="87" customFormat="1" ht="28.5" customHeight="1">
      <c r="C109" s="92"/>
      <c r="D109" s="93"/>
      <c r="E109" s="93"/>
    </row>
    <row r="110" spans="1:46" s="87" customFormat="1" ht="24" customHeight="1">
      <c r="C110" s="92"/>
      <c r="D110" s="93"/>
      <c r="E110" s="93"/>
    </row>
    <row r="111" spans="1:46" s="97" customFormat="1" ht="18.75">
      <c r="A111" s="94" t="s">
        <v>112</v>
      </c>
      <c r="B111" s="95"/>
      <c r="C111" s="94"/>
      <c r="D111" s="96" t="s">
        <v>113</v>
      </c>
      <c r="E111" s="96"/>
    </row>
    <row r="112" spans="1:46" s="97" customFormat="1" ht="43.5" customHeight="1">
      <c r="A112" s="98"/>
      <c r="B112" s="98"/>
      <c r="C112" s="98"/>
      <c r="D112" s="99"/>
      <c r="E112" s="99"/>
    </row>
    <row r="113" spans="1:6" s="97" customFormat="1" ht="18.75">
      <c r="A113" s="98" t="s">
        <v>114</v>
      </c>
      <c r="B113" s="100"/>
      <c r="C113" s="98"/>
      <c r="D113" s="96" t="s">
        <v>115</v>
      </c>
      <c r="E113" s="96"/>
    </row>
    <row r="114" spans="1:6" s="87" customFormat="1" ht="28.5" customHeight="1">
      <c r="A114" s="101"/>
      <c r="B114" s="102"/>
      <c r="C114" s="93"/>
      <c r="D114" s="103"/>
      <c r="E114" s="103"/>
      <c r="F114" s="104"/>
    </row>
    <row r="115" spans="1:6" s="87" customFormat="1" ht="18.75">
      <c r="A115" s="105"/>
      <c r="B115" s="105"/>
      <c r="C115" s="106"/>
      <c r="D115" s="93"/>
      <c r="E115" s="93"/>
    </row>
    <row r="116" spans="1:6" s="87" customFormat="1" ht="18.75">
      <c r="A116" s="107" t="s">
        <v>116</v>
      </c>
      <c r="B116" s="107"/>
      <c r="C116" s="107"/>
      <c r="D116" s="93"/>
      <c r="E116" s="93"/>
    </row>
    <row r="117" spans="1:6" s="87" customFormat="1" ht="18.75">
      <c r="A117" s="108" t="s">
        <v>117</v>
      </c>
      <c r="B117" s="109"/>
      <c r="C117" s="108"/>
      <c r="D117" s="93"/>
      <c r="E117" s="93"/>
    </row>
    <row r="118" spans="1:6" s="87" customFormat="1" ht="15.75" customHeight="1">
      <c r="A118" s="108" t="s">
        <v>118</v>
      </c>
      <c r="B118" s="109"/>
      <c r="C118" s="109"/>
      <c r="D118" s="93"/>
      <c r="E118" s="93"/>
    </row>
    <row r="119" spans="1:6" s="87" customFormat="1" ht="25.5" hidden="1">
      <c r="A119" s="110"/>
      <c r="B119" s="110"/>
      <c r="C119"/>
      <c r="D119" s="93"/>
      <c r="E119" s="93"/>
      <c r="F119" s="104" t="s">
        <v>119</v>
      </c>
    </row>
    <row r="120" spans="1:6" s="87" customFormat="1" ht="18.75">
      <c r="C120" s="92"/>
      <c r="D120" s="93"/>
      <c r="E120" s="93"/>
    </row>
    <row r="121" spans="1:6" s="111" customFormat="1" ht="18.75">
      <c r="A121" s="87"/>
      <c r="B121" s="87"/>
      <c r="C121" s="92"/>
      <c r="D121" s="93"/>
      <c r="E121" s="93"/>
    </row>
    <row r="122" spans="1:6" s="111" customFormat="1" ht="18.75">
      <c r="A122" s="87"/>
      <c r="B122" s="87"/>
      <c r="C122" s="92"/>
      <c r="D122" s="93"/>
      <c r="E122" s="93"/>
    </row>
    <row r="123" spans="1:6" s="45" customFormat="1" ht="18.75">
      <c r="A123" s="87"/>
      <c r="B123" s="87"/>
      <c r="C123" s="92"/>
      <c r="D123" s="93"/>
      <c r="E123" s="93"/>
    </row>
    <row r="124" spans="1:6" s="45" customFormat="1" ht="19.5">
      <c r="A124" s="87"/>
      <c r="B124" s="87"/>
      <c r="C124" s="112"/>
      <c r="D124" s="113"/>
      <c r="E124" s="114"/>
    </row>
    <row r="125" spans="1:6" s="45" customFormat="1" ht="19.5">
      <c r="A125" s="87"/>
      <c r="B125" s="87"/>
      <c r="C125" s="112"/>
      <c r="D125" s="113"/>
      <c r="E125" s="114"/>
    </row>
    <row r="126" spans="1:6" s="14" customFormat="1" ht="19.5">
      <c r="A126" s="87"/>
      <c r="B126" s="87"/>
      <c r="C126" s="112"/>
      <c r="D126" s="113"/>
      <c r="E126" s="114"/>
    </row>
    <row r="127" spans="1:6" s="14" customFormat="1" ht="19.5">
      <c r="A127" s="87"/>
      <c r="B127" s="87"/>
      <c r="C127" s="112"/>
      <c r="D127" s="113"/>
      <c r="E127" s="114"/>
    </row>
    <row r="128" spans="1:6" s="14" customFormat="1" ht="18.75">
      <c r="A128" s="87"/>
      <c r="B128" s="87"/>
      <c r="C128" s="92"/>
      <c r="D128" s="115"/>
      <c r="E128" s="116"/>
    </row>
    <row r="129" spans="1:5" s="14" customFormat="1" ht="18.75">
      <c r="A129" s="42"/>
      <c r="B129" s="42"/>
      <c r="C129" s="111"/>
      <c r="D129" s="92"/>
      <c r="E129" s="42"/>
    </row>
    <row r="130" spans="1:5" s="14" customFormat="1" ht="15.75">
      <c r="A130" s="117"/>
      <c r="B130" s="117"/>
      <c r="C130" s="118"/>
      <c r="D130" s="118"/>
      <c r="E130" s="118"/>
    </row>
    <row r="131" spans="1:5" s="14" customFormat="1" ht="15.75">
      <c r="A131" s="45"/>
      <c r="B131" s="45"/>
      <c r="C131" s="45"/>
      <c r="D131" s="119"/>
      <c r="E131" s="119"/>
    </row>
    <row r="132" spans="1:5" s="14" customFormat="1">
      <c r="A132" s="45"/>
      <c r="B132" s="45"/>
      <c r="C132" s="45"/>
      <c r="D132" s="111"/>
      <c r="E132" s="120"/>
    </row>
    <row r="133" spans="1:5" s="14" customFormat="1" ht="15.75">
      <c r="A133" s="121"/>
      <c r="B133" s="121"/>
      <c r="C133" s="121"/>
      <c r="D133" s="121"/>
      <c r="E133" s="121"/>
    </row>
    <row r="134" spans="1:5" s="14" customFormat="1" ht="15.75">
      <c r="A134" s="117"/>
      <c r="B134" s="117"/>
      <c r="C134" s="117"/>
      <c r="D134" s="117"/>
      <c r="E134" s="45"/>
    </row>
    <row r="135" spans="1:5" s="14" customFormat="1">
      <c r="A135" s="122"/>
      <c r="B135" s="122"/>
      <c r="C135" s="122"/>
      <c r="D135" s="122"/>
      <c r="E135" s="122"/>
    </row>
    <row r="136" spans="1:5" s="14" customFormat="1">
      <c r="A136" s="44"/>
      <c r="B136" s="44"/>
      <c r="C136" s="45"/>
      <c r="D136" s="45"/>
      <c r="E136" s="45"/>
    </row>
    <row r="137" spans="1:5" s="14" customFormat="1">
      <c r="A137" s="44"/>
      <c r="B137" s="44"/>
      <c r="C137" s="45"/>
      <c r="D137" s="45"/>
      <c r="E137" s="45"/>
    </row>
    <row r="138" spans="1:5" s="14" customFormat="1">
      <c r="A138" s="44"/>
      <c r="B138" s="44"/>
      <c r="C138" s="45"/>
      <c r="D138" s="45"/>
      <c r="E138" s="45"/>
    </row>
    <row r="139" spans="1:5" s="14" customFormat="1">
      <c r="A139" s="44"/>
      <c r="B139" s="44"/>
      <c r="C139" s="45"/>
      <c r="D139" s="45"/>
      <c r="E139" s="45"/>
    </row>
    <row r="140" spans="1:5" s="14" customFormat="1">
      <c r="A140" s="44"/>
      <c r="B140" s="44"/>
      <c r="C140" s="45"/>
      <c r="D140" s="45"/>
      <c r="E140" s="45"/>
    </row>
    <row r="141" spans="1:5" s="14" customFormat="1">
      <c r="A141" s="44"/>
      <c r="B141" s="44"/>
      <c r="C141" s="45"/>
      <c r="D141" s="45"/>
      <c r="E141" s="45"/>
    </row>
    <row r="142" spans="1:5" s="14" customFormat="1">
      <c r="A142" s="44"/>
      <c r="B142" s="44"/>
      <c r="C142" s="45"/>
      <c r="D142" s="45"/>
      <c r="E142" s="45"/>
    </row>
    <row r="143" spans="1:5" s="14" customFormat="1">
      <c r="A143" s="44"/>
      <c r="B143" s="44"/>
      <c r="C143" s="45"/>
      <c r="D143" s="45"/>
      <c r="E143" s="45"/>
    </row>
    <row r="144" spans="1:5" s="14" customFormat="1">
      <c r="A144" s="44"/>
      <c r="B144" s="44"/>
      <c r="C144" s="45"/>
      <c r="D144" s="45"/>
      <c r="E144" s="45"/>
    </row>
    <row r="145" spans="1:5" s="14" customFormat="1">
      <c r="A145" s="44"/>
      <c r="B145" s="44"/>
      <c r="C145" s="45"/>
      <c r="D145" s="45"/>
      <c r="E145" s="45"/>
    </row>
    <row r="146" spans="1:5" s="14" customFormat="1">
      <c r="A146" s="44"/>
      <c r="B146" s="44"/>
      <c r="C146" s="45"/>
      <c r="D146" s="45"/>
      <c r="E146" s="45"/>
    </row>
    <row r="147" spans="1:5" s="14" customFormat="1">
      <c r="A147" s="44"/>
      <c r="B147" s="44"/>
      <c r="C147" s="45"/>
      <c r="D147" s="45"/>
      <c r="E147" s="45"/>
    </row>
    <row r="148" spans="1:5" s="14" customFormat="1">
      <c r="A148" s="44"/>
      <c r="B148" s="44"/>
      <c r="C148" s="45"/>
      <c r="D148" s="45"/>
      <c r="E148" s="45"/>
    </row>
    <row r="149" spans="1:5" s="14" customFormat="1">
      <c r="A149" s="44"/>
      <c r="B149" s="44"/>
      <c r="C149" s="45"/>
      <c r="D149" s="45"/>
      <c r="E149" s="45"/>
    </row>
    <row r="150" spans="1:5" s="14" customFormat="1">
      <c r="A150" s="44"/>
      <c r="B150" s="44"/>
      <c r="C150" s="45"/>
      <c r="D150" s="45"/>
      <c r="E150" s="45"/>
    </row>
    <row r="151" spans="1:5" s="14" customFormat="1">
      <c r="A151" s="44"/>
      <c r="B151" s="44"/>
      <c r="C151" s="45"/>
      <c r="D151" s="45"/>
      <c r="E151" s="45"/>
    </row>
    <row r="152" spans="1:5" s="14" customFormat="1">
      <c r="A152" s="44"/>
      <c r="B152" s="44"/>
      <c r="C152" s="45"/>
      <c r="D152" s="45"/>
      <c r="E152" s="45"/>
    </row>
    <row r="153" spans="1:5" s="14" customFormat="1">
      <c r="A153" s="44"/>
      <c r="B153" s="44"/>
      <c r="C153" s="45"/>
      <c r="D153" s="45"/>
      <c r="E153" s="45"/>
    </row>
    <row r="154" spans="1:5" s="14" customFormat="1">
      <c r="A154" s="44"/>
      <c r="B154" s="44"/>
      <c r="C154" s="45"/>
      <c r="D154" s="45"/>
      <c r="E154" s="45"/>
    </row>
    <row r="155" spans="1:5" s="14" customFormat="1">
      <c r="A155" s="44"/>
      <c r="B155" s="44"/>
      <c r="C155" s="45"/>
      <c r="D155" s="45"/>
      <c r="E155" s="45"/>
    </row>
    <row r="156" spans="1:5" s="14" customFormat="1">
      <c r="A156" s="44"/>
      <c r="B156" s="44"/>
      <c r="C156" s="45"/>
      <c r="D156" s="45"/>
      <c r="E156" s="45"/>
    </row>
    <row r="157" spans="1:5" s="14" customFormat="1">
      <c r="A157" s="44"/>
      <c r="B157" s="44"/>
      <c r="C157" s="45"/>
      <c r="D157" s="45"/>
      <c r="E157" s="45"/>
    </row>
    <row r="158" spans="1:5" s="14" customFormat="1">
      <c r="A158" s="44"/>
      <c r="B158" s="44"/>
      <c r="C158" s="45"/>
      <c r="D158" s="45"/>
      <c r="E158" s="45"/>
    </row>
    <row r="159" spans="1:5" s="14" customFormat="1">
      <c r="A159" s="44"/>
      <c r="B159" s="44"/>
      <c r="C159" s="45"/>
      <c r="D159" s="45"/>
      <c r="E159" s="45"/>
    </row>
    <row r="160" spans="1:5" s="14" customFormat="1">
      <c r="A160" s="44"/>
      <c r="B160" s="44"/>
      <c r="C160" s="45"/>
      <c r="D160" s="45"/>
      <c r="E160" s="45"/>
    </row>
    <row r="161" spans="1:5" s="14" customFormat="1">
      <c r="A161" s="44"/>
      <c r="B161" s="44"/>
      <c r="C161" s="45"/>
      <c r="D161" s="45"/>
      <c r="E161" s="45"/>
    </row>
    <row r="162" spans="1:5" s="14" customFormat="1">
      <c r="A162" s="44"/>
      <c r="B162" s="44"/>
      <c r="C162" s="45"/>
      <c r="D162" s="45"/>
      <c r="E162" s="45"/>
    </row>
    <row r="163" spans="1:5" s="14" customFormat="1">
      <c r="A163" s="44"/>
      <c r="B163" s="44"/>
      <c r="C163" s="45"/>
      <c r="D163" s="45"/>
      <c r="E163" s="45"/>
    </row>
    <row r="164" spans="1:5" s="14" customFormat="1">
      <c r="A164" s="44"/>
      <c r="B164" s="44"/>
      <c r="C164" s="45"/>
      <c r="D164" s="45"/>
      <c r="E164" s="45"/>
    </row>
    <row r="165" spans="1:5" s="14" customFormat="1">
      <c r="A165" s="44"/>
      <c r="B165" s="44"/>
      <c r="C165" s="45"/>
      <c r="D165" s="45"/>
      <c r="E165" s="45"/>
    </row>
    <row r="166" spans="1:5" s="14" customFormat="1">
      <c r="A166" s="44"/>
      <c r="B166" s="44"/>
      <c r="C166" s="45"/>
      <c r="D166" s="45"/>
      <c r="E166" s="45"/>
    </row>
    <row r="167" spans="1:5" s="14" customFormat="1">
      <c r="A167" s="44"/>
      <c r="B167" s="44"/>
      <c r="C167" s="45"/>
      <c r="D167" s="45"/>
      <c r="E167" s="45"/>
    </row>
    <row r="168" spans="1:5" s="14" customFormat="1">
      <c r="A168" s="44"/>
      <c r="B168" s="44"/>
      <c r="C168" s="45"/>
      <c r="D168" s="45"/>
      <c r="E168" s="45"/>
    </row>
    <row r="169" spans="1:5" s="14" customFormat="1">
      <c r="A169" s="44"/>
      <c r="B169" s="44"/>
      <c r="C169" s="45"/>
      <c r="D169" s="45"/>
      <c r="E169" s="45"/>
    </row>
    <row r="170" spans="1:5" s="14" customFormat="1">
      <c r="A170" s="44"/>
      <c r="B170" s="44"/>
      <c r="C170" s="45"/>
      <c r="D170" s="45"/>
      <c r="E170" s="45"/>
    </row>
    <row r="171" spans="1:5" s="14" customFormat="1">
      <c r="A171" s="44"/>
      <c r="B171" s="44"/>
      <c r="C171" s="45"/>
      <c r="D171" s="45"/>
      <c r="E171" s="45"/>
    </row>
    <row r="172" spans="1:5" s="14" customFormat="1">
      <c r="A172" s="44"/>
      <c r="B172" s="44"/>
      <c r="C172" s="45"/>
      <c r="D172" s="45"/>
      <c r="E172" s="45"/>
    </row>
    <row r="173" spans="1:5" s="14" customFormat="1">
      <c r="A173" s="44"/>
      <c r="B173" s="44"/>
      <c r="C173" s="45"/>
      <c r="D173" s="45"/>
      <c r="E173" s="45"/>
    </row>
    <row r="174" spans="1:5" s="14" customFormat="1">
      <c r="A174" s="44"/>
      <c r="B174" s="44"/>
      <c r="C174" s="45"/>
      <c r="D174" s="45"/>
      <c r="E174" s="45"/>
    </row>
    <row r="175" spans="1:5" s="14" customFormat="1">
      <c r="A175" s="44"/>
      <c r="B175" s="44"/>
      <c r="C175" s="45"/>
      <c r="D175" s="45"/>
      <c r="E175" s="45"/>
    </row>
    <row r="176" spans="1:5" s="14" customFormat="1">
      <c r="A176" s="44"/>
      <c r="B176" s="44"/>
      <c r="C176" s="45"/>
      <c r="D176" s="45"/>
      <c r="E176" s="45"/>
    </row>
    <row r="177" spans="1:5" s="14" customFormat="1">
      <c r="A177" s="44"/>
      <c r="B177" s="44"/>
      <c r="C177" s="45"/>
      <c r="D177" s="45"/>
      <c r="E177" s="45"/>
    </row>
    <row r="178" spans="1:5" s="14" customFormat="1">
      <c r="A178" s="44"/>
      <c r="B178" s="44"/>
      <c r="C178" s="45"/>
      <c r="D178" s="45"/>
      <c r="E178" s="45"/>
    </row>
    <row r="179" spans="1:5" s="14" customFormat="1">
      <c r="A179" s="44"/>
      <c r="B179" s="44"/>
      <c r="C179" s="45"/>
      <c r="D179" s="45"/>
      <c r="E179" s="45"/>
    </row>
    <row r="180" spans="1:5" s="14" customFormat="1">
      <c r="A180" s="44"/>
      <c r="B180" s="44"/>
      <c r="C180" s="45"/>
      <c r="D180" s="45"/>
      <c r="E180" s="45"/>
    </row>
    <row r="181" spans="1:5" s="14" customFormat="1">
      <c r="A181" s="44"/>
      <c r="B181" s="44"/>
      <c r="C181" s="45"/>
      <c r="D181" s="45"/>
      <c r="E181" s="45"/>
    </row>
    <row r="182" spans="1:5" s="14" customFormat="1">
      <c r="A182" s="44"/>
      <c r="B182" s="44"/>
      <c r="C182" s="45"/>
      <c r="D182" s="45"/>
      <c r="E182" s="45"/>
    </row>
    <row r="183" spans="1:5" s="14" customFormat="1">
      <c r="A183" s="44"/>
      <c r="B183" s="44"/>
      <c r="C183" s="45"/>
      <c r="D183" s="45"/>
      <c r="E183" s="45"/>
    </row>
    <row r="184" spans="1:5" s="14" customFormat="1">
      <c r="A184" s="44"/>
      <c r="B184" s="44"/>
      <c r="C184" s="45"/>
      <c r="D184" s="45"/>
      <c r="E184" s="45"/>
    </row>
    <row r="185" spans="1:5" s="14" customFormat="1">
      <c r="A185" s="44"/>
      <c r="B185" s="44"/>
      <c r="C185" s="45"/>
      <c r="D185" s="45"/>
      <c r="E185" s="45"/>
    </row>
    <row r="186" spans="1:5" s="14" customFormat="1">
      <c r="A186" s="44"/>
      <c r="B186" s="44"/>
      <c r="C186" s="45"/>
      <c r="D186" s="45"/>
      <c r="E186" s="45"/>
    </row>
    <row r="187" spans="1:5" s="14" customFormat="1">
      <c r="A187" s="44"/>
      <c r="B187" s="44"/>
      <c r="C187" s="45"/>
      <c r="D187" s="45"/>
      <c r="E187" s="45"/>
    </row>
    <row r="188" spans="1:5" s="14" customFormat="1">
      <c r="A188" s="44"/>
      <c r="B188" s="44"/>
      <c r="C188" s="45"/>
      <c r="D188" s="45"/>
      <c r="E188" s="45"/>
    </row>
    <row r="189" spans="1:5" s="14" customFormat="1">
      <c r="A189" s="44"/>
      <c r="B189" s="44"/>
      <c r="C189" s="45"/>
      <c r="D189" s="45"/>
      <c r="E189" s="45"/>
    </row>
    <row r="190" spans="1:5" s="14" customFormat="1">
      <c r="A190" s="44"/>
      <c r="B190" s="44"/>
      <c r="C190" s="45"/>
      <c r="D190" s="45"/>
      <c r="E190" s="45"/>
    </row>
    <row r="191" spans="1:5" s="14" customFormat="1">
      <c r="A191" s="44"/>
      <c r="B191" s="44"/>
      <c r="C191" s="45"/>
      <c r="D191" s="45"/>
      <c r="E191" s="45"/>
    </row>
    <row r="192" spans="1:5" s="14" customFormat="1">
      <c r="A192" s="44"/>
      <c r="B192" s="44"/>
      <c r="C192" s="45"/>
      <c r="D192" s="45"/>
      <c r="E192" s="45"/>
    </row>
    <row r="193" spans="1:5" s="14" customFormat="1">
      <c r="A193" s="44"/>
      <c r="B193" s="44"/>
      <c r="C193" s="45"/>
      <c r="D193" s="45"/>
      <c r="E193" s="45"/>
    </row>
    <row r="194" spans="1:5" s="14" customFormat="1">
      <c r="A194" s="44"/>
      <c r="B194" s="44"/>
      <c r="C194" s="45"/>
      <c r="D194" s="45"/>
      <c r="E194" s="45"/>
    </row>
    <row r="195" spans="1:5" s="14" customFormat="1">
      <c r="A195" s="44"/>
      <c r="B195" s="44"/>
      <c r="C195" s="45"/>
      <c r="D195" s="45"/>
      <c r="E195" s="45"/>
    </row>
    <row r="196" spans="1:5" s="14" customFormat="1">
      <c r="A196" s="44"/>
      <c r="B196" s="44"/>
      <c r="C196" s="45"/>
      <c r="D196" s="45"/>
      <c r="E196" s="45"/>
    </row>
    <row r="197" spans="1:5" s="14" customFormat="1">
      <c r="A197" s="44"/>
      <c r="B197" s="44"/>
      <c r="C197" s="45"/>
      <c r="D197" s="45"/>
      <c r="E197" s="45"/>
    </row>
    <row r="198" spans="1:5" s="14" customFormat="1">
      <c r="A198" s="44"/>
      <c r="B198" s="44"/>
      <c r="C198" s="45"/>
      <c r="D198" s="45"/>
      <c r="E198" s="45"/>
    </row>
    <row r="199" spans="1:5" s="14" customFormat="1">
      <c r="A199" s="44"/>
      <c r="B199" s="44"/>
      <c r="C199" s="45"/>
      <c r="D199" s="45"/>
      <c r="E199" s="45"/>
    </row>
    <row r="200" spans="1:5" s="14" customFormat="1">
      <c r="A200" s="44"/>
      <c r="B200" s="44"/>
      <c r="C200" s="45"/>
      <c r="D200" s="45"/>
      <c r="E200" s="45"/>
    </row>
    <row r="201" spans="1:5" s="14" customFormat="1">
      <c r="A201" s="44"/>
      <c r="B201" s="44"/>
      <c r="C201" s="45"/>
      <c r="D201" s="45"/>
      <c r="E201" s="45"/>
    </row>
    <row r="202" spans="1:5" s="14" customFormat="1">
      <c r="A202" s="44"/>
      <c r="B202" s="44"/>
      <c r="C202" s="45"/>
      <c r="D202" s="45"/>
      <c r="E202" s="45"/>
    </row>
    <row r="203" spans="1:5" s="14" customFormat="1">
      <c r="A203" s="44"/>
      <c r="B203" s="44"/>
      <c r="C203" s="45"/>
      <c r="D203" s="45"/>
      <c r="E203" s="45"/>
    </row>
    <row r="204" spans="1:5" s="14" customFormat="1">
      <c r="A204" s="44"/>
      <c r="B204" s="44"/>
      <c r="C204" s="45"/>
      <c r="D204" s="45"/>
      <c r="E204" s="45"/>
    </row>
    <row r="205" spans="1:5" s="14" customFormat="1">
      <c r="A205" s="44"/>
      <c r="B205" s="44"/>
      <c r="C205" s="45"/>
      <c r="D205" s="45"/>
      <c r="E205" s="45"/>
    </row>
    <row r="206" spans="1:5" s="14" customFormat="1">
      <c r="A206" s="44"/>
      <c r="B206" s="44"/>
      <c r="C206" s="45"/>
      <c r="D206" s="45"/>
      <c r="E206" s="45"/>
    </row>
    <row r="207" spans="1:5" s="14" customFormat="1">
      <c r="A207" s="44"/>
      <c r="B207" s="44"/>
      <c r="C207" s="45"/>
      <c r="D207" s="45"/>
      <c r="E207" s="45"/>
    </row>
    <row r="208" spans="1:5" s="14" customFormat="1">
      <c r="A208" s="44"/>
      <c r="B208" s="44"/>
      <c r="C208" s="45"/>
      <c r="D208" s="45"/>
      <c r="E208" s="45"/>
    </row>
    <row r="209" spans="1:5" s="14" customFormat="1">
      <c r="A209" s="44"/>
      <c r="B209" s="44"/>
      <c r="C209" s="45"/>
      <c r="D209" s="45"/>
      <c r="E209" s="45"/>
    </row>
    <row r="210" spans="1:5" s="14" customFormat="1">
      <c r="A210" s="44"/>
      <c r="B210" s="44"/>
      <c r="C210" s="45"/>
      <c r="D210" s="45"/>
      <c r="E210" s="45"/>
    </row>
    <row r="211" spans="1:5" s="14" customFormat="1">
      <c r="A211" s="44"/>
      <c r="B211" s="44"/>
      <c r="C211" s="45"/>
      <c r="D211" s="45"/>
      <c r="E211" s="45"/>
    </row>
    <row r="212" spans="1:5" s="14" customFormat="1">
      <c r="A212" s="44"/>
      <c r="B212" s="44"/>
      <c r="C212" s="45"/>
      <c r="D212" s="45"/>
      <c r="E212" s="45"/>
    </row>
    <row r="213" spans="1:5" s="14" customFormat="1">
      <c r="A213" s="44"/>
      <c r="B213" s="44"/>
      <c r="C213" s="45"/>
      <c r="D213" s="45"/>
      <c r="E213" s="45"/>
    </row>
    <row r="214" spans="1:5" s="14" customFormat="1">
      <c r="A214" s="44"/>
      <c r="B214" s="44"/>
      <c r="C214" s="45"/>
      <c r="D214" s="45"/>
      <c r="E214" s="45"/>
    </row>
    <row r="215" spans="1:5" s="14" customFormat="1">
      <c r="A215" s="44"/>
      <c r="B215" s="44"/>
      <c r="C215" s="45"/>
      <c r="D215" s="45"/>
      <c r="E215" s="45"/>
    </row>
    <row r="216" spans="1:5" s="14" customFormat="1">
      <c r="A216" s="44"/>
      <c r="B216" s="44"/>
      <c r="C216" s="45"/>
      <c r="D216" s="45"/>
      <c r="E216" s="45"/>
    </row>
    <row r="217" spans="1:5" s="14" customFormat="1">
      <c r="A217" s="44"/>
      <c r="B217" s="44"/>
      <c r="C217" s="45"/>
      <c r="D217" s="45"/>
      <c r="E217" s="45"/>
    </row>
    <row r="218" spans="1:5" s="123" customFormat="1">
      <c r="A218" s="44"/>
      <c r="B218" s="44"/>
      <c r="C218" s="45"/>
      <c r="D218" s="45"/>
      <c r="E218" s="45"/>
    </row>
    <row r="219" spans="1:5" s="123" customFormat="1">
      <c r="A219" s="44"/>
      <c r="B219" s="44"/>
      <c r="C219" s="45"/>
      <c r="D219" s="45"/>
      <c r="E219" s="45"/>
    </row>
    <row r="220" spans="1:5" s="123" customFormat="1">
      <c r="A220" s="44"/>
      <c r="B220" s="44"/>
      <c r="C220" s="45"/>
      <c r="D220" s="45"/>
      <c r="E220" s="45"/>
    </row>
    <row r="221" spans="1:5" s="123" customFormat="1">
      <c r="A221" s="44"/>
      <c r="B221" s="44"/>
      <c r="C221" s="45"/>
      <c r="D221" s="45"/>
      <c r="E221" s="45"/>
    </row>
    <row r="222" spans="1:5" s="123" customFormat="1">
      <c r="A222" s="124"/>
      <c r="B222" s="124"/>
      <c r="C222" s="125"/>
      <c r="D222" s="125"/>
      <c r="E222" s="125"/>
    </row>
    <row r="223" spans="1:5" s="123" customFormat="1">
      <c r="A223" s="124"/>
      <c r="B223" s="124"/>
      <c r="C223" s="125"/>
      <c r="D223" s="125"/>
      <c r="E223" s="125"/>
    </row>
    <row r="224" spans="1:5" s="123" customFormat="1">
      <c r="A224" s="124"/>
      <c r="B224" s="124"/>
      <c r="C224" s="125"/>
      <c r="D224" s="125"/>
      <c r="E224" s="125"/>
    </row>
    <row r="225" spans="1:5" s="123" customFormat="1">
      <c r="A225" s="124"/>
      <c r="B225" s="124"/>
      <c r="C225" s="125"/>
      <c r="D225" s="125"/>
      <c r="E225" s="125"/>
    </row>
    <row r="226" spans="1:5" s="123" customFormat="1">
      <c r="A226" s="124"/>
      <c r="B226" s="124"/>
      <c r="C226" s="125"/>
      <c r="D226" s="125"/>
      <c r="E226" s="125"/>
    </row>
    <row r="227" spans="1:5" s="123" customFormat="1">
      <c r="A227" s="124"/>
      <c r="B227" s="124"/>
      <c r="C227" s="125"/>
      <c r="D227" s="125"/>
      <c r="E227" s="125"/>
    </row>
    <row r="228" spans="1:5" s="123" customFormat="1">
      <c r="A228" s="124"/>
      <c r="B228" s="124"/>
      <c r="C228" s="125"/>
      <c r="D228" s="125"/>
      <c r="E228" s="125"/>
    </row>
    <row r="229" spans="1:5" s="123" customFormat="1">
      <c r="A229" s="124"/>
      <c r="B229" s="124"/>
      <c r="C229" s="125"/>
      <c r="D229" s="125"/>
      <c r="E229" s="125"/>
    </row>
    <row r="230" spans="1:5" s="123" customFormat="1">
      <c r="A230" s="124"/>
      <c r="B230" s="124"/>
      <c r="C230" s="125"/>
      <c r="D230" s="125"/>
      <c r="E230" s="125"/>
    </row>
    <row r="231" spans="1:5" s="123" customFormat="1">
      <c r="A231" s="124"/>
      <c r="B231" s="124"/>
      <c r="C231" s="125"/>
      <c r="D231" s="125"/>
      <c r="E231" s="125"/>
    </row>
    <row r="232" spans="1:5" s="123" customFormat="1">
      <c r="A232" s="124"/>
      <c r="B232" s="124"/>
      <c r="C232" s="125"/>
      <c r="D232" s="125"/>
      <c r="E232" s="125"/>
    </row>
    <row r="233" spans="1:5" s="123" customFormat="1">
      <c r="A233" s="124"/>
      <c r="B233" s="124"/>
      <c r="C233" s="125"/>
      <c r="D233" s="125"/>
      <c r="E233" s="125"/>
    </row>
    <row r="234" spans="1:5" s="123" customFormat="1">
      <c r="A234" s="124"/>
      <c r="B234" s="124"/>
      <c r="C234" s="125"/>
      <c r="D234" s="125"/>
      <c r="E234" s="125"/>
    </row>
    <row r="235" spans="1:5" s="123" customFormat="1">
      <c r="A235" s="124"/>
      <c r="B235" s="124"/>
      <c r="C235" s="125"/>
      <c r="D235" s="125"/>
      <c r="E235" s="125"/>
    </row>
    <row r="236" spans="1:5" s="123" customFormat="1">
      <c r="A236" s="124"/>
      <c r="B236" s="124"/>
      <c r="C236" s="125"/>
      <c r="D236" s="125"/>
      <c r="E236" s="125"/>
    </row>
    <row r="237" spans="1:5" s="123" customFormat="1">
      <c r="A237" s="124"/>
      <c r="B237" s="124"/>
      <c r="C237" s="125"/>
      <c r="D237" s="125"/>
      <c r="E237" s="125"/>
    </row>
    <row r="238" spans="1:5" s="123" customFormat="1">
      <c r="A238" s="124"/>
      <c r="B238" s="124"/>
      <c r="C238" s="125"/>
      <c r="D238" s="125"/>
      <c r="E238" s="125"/>
    </row>
    <row r="239" spans="1:5" s="123" customFormat="1">
      <c r="A239" s="124"/>
      <c r="B239" s="124"/>
      <c r="C239" s="125"/>
      <c r="D239" s="125"/>
      <c r="E239" s="125"/>
    </row>
    <row r="240" spans="1:5" s="123" customFormat="1">
      <c r="A240" s="124"/>
      <c r="B240" s="124"/>
      <c r="C240" s="125"/>
      <c r="D240" s="125"/>
      <c r="E240" s="125"/>
    </row>
    <row r="241" spans="1:5" s="123" customFormat="1">
      <c r="A241" s="124"/>
      <c r="B241" s="124"/>
      <c r="C241" s="125"/>
      <c r="D241" s="125"/>
      <c r="E241" s="125"/>
    </row>
    <row r="242" spans="1:5" s="123" customFormat="1">
      <c r="A242" s="124"/>
      <c r="B242" s="124"/>
      <c r="C242" s="125"/>
      <c r="D242" s="125"/>
      <c r="E242" s="125"/>
    </row>
    <row r="243" spans="1:5" s="123" customFormat="1">
      <c r="A243" s="124"/>
      <c r="B243" s="124"/>
      <c r="C243" s="125"/>
      <c r="D243" s="125"/>
      <c r="E243" s="125"/>
    </row>
    <row r="244" spans="1:5" s="123" customFormat="1">
      <c r="A244" s="124"/>
      <c r="B244" s="124"/>
      <c r="C244" s="125"/>
      <c r="D244" s="125"/>
      <c r="E244" s="125"/>
    </row>
    <row r="245" spans="1:5" s="123" customFormat="1">
      <c r="A245" s="124"/>
      <c r="B245" s="124"/>
      <c r="C245" s="125"/>
      <c r="D245" s="125"/>
      <c r="E245" s="125"/>
    </row>
    <row r="246" spans="1:5" s="123" customFormat="1">
      <c r="A246" s="124"/>
      <c r="B246" s="124"/>
      <c r="C246" s="125"/>
      <c r="D246" s="125"/>
      <c r="E246" s="125"/>
    </row>
    <row r="247" spans="1:5" s="123" customFormat="1">
      <c r="A247" s="124"/>
      <c r="B247" s="124"/>
      <c r="C247" s="125"/>
      <c r="D247" s="125"/>
      <c r="E247" s="125"/>
    </row>
    <row r="248" spans="1:5" s="123" customFormat="1">
      <c r="A248" s="124"/>
      <c r="B248" s="124"/>
      <c r="C248" s="125"/>
      <c r="D248" s="125"/>
      <c r="E248" s="125"/>
    </row>
    <row r="249" spans="1:5" s="123" customFormat="1">
      <c r="A249" s="124"/>
      <c r="B249" s="124"/>
      <c r="C249" s="125"/>
      <c r="D249" s="125"/>
      <c r="E249" s="125"/>
    </row>
    <row r="250" spans="1:5" s="123" customFormat="1">
      <c r="A250" s="124"/>
      <c r="B250" s="124"/>
      <c r="C250" s="125"/>
      <c r="D250" s="125"/>
      <c r="E250" s="125"/>
    </row>
    <row r="251" spans="1:5" s="123" customFormat="1">
      <c r="A251" s="124"/>
      <c r="B251" s="124"/>
      <c r="C251" s="125"/>
      <c r="D251" s="125"/>
      <c r="E251" s="125"/>
    </row>
    <row r="252" spans="1:5" s="123" customFormat="1">
      <c r="A252" s="124"/>
      <c r="B252" s="124"/>
      <c r="C252" s="125"/>
      <c r="D252" s="125"/>
      <c r="E252" s="125"/>
    </row>
    <row r="253" spans="1:5" s="123" customFormat="1">
      <c r="A253" s="124"/>
      <c r="B253" s="124"/>
      <c r="C253" s="125"/>
      <c r="D253" s="125"/>
      <c r="E253" s="125"/>
    </row>
    <row r="254" spans="1:5" s="123" customFormat="1">
      <c r="A254" s="124"/>
      <c r="B254" s="124"/>
      <c r="C254" s="125"/>
      <c r="D254" s="125"/>
      <c r="E254" s="125"/>
    </row>
    <row r="255" spans="1:5">
      <c r="A255" s="124"/>
      <c r="B255" s="124"/>
      <c r="C255" s="125"/>
      <c r="D255" s="125"/>
      <c r="E255" s="125"/>
    </row>
    <row r="256" spans="1:5">
      <c r="A256" s="124"/>
      <c r="B256" s="124"/>
      <c r="C256" s="125"/>
      <c r="D256" s="125"/>
      <c r="E256" s="125"/>
    </row>
    <row r="257" spans="1:5">
      <c r="A257" s="124"/>
      <c r="B257" s="124"/>
      <c r="C257" s="125"/>
      <c r="D257" s="125"/>
      <c r="E257" s="125"/>
    </row>
    <row r="258" spans="1:5">
      <c r="A258" s="124"/>
      <c r="B258" s="124"/>
      <c r="C258" s="125"/>
      <c r="D258" s="125"/>
      <c r="E258" s="125"/>
    </row>
    <row r="259" spans="1:5">
      <c r="A259" s="124"/>
      <c r="B259" s="124"/>
      <c r="C259" s="125"/>
      <c r="D259" s="125"/>
      <c r="E259" s="125"/>
    </row>
    <row r="260" spans="1:5">
      <c r="A260" s="124"/>
      <c r="B260" s="124"/>
      <c r="C260" s="125"/>
      <c r="D260" s="125"/>
      <c r="E260" s="125"/>
    </row>
    <row r="261" spans="1:5">
      <c r="A261" s="124"/>
      <c r="B261" s="124"/>
      <c r="C261" s="125"/>
      <c r="D261" s="125"/>
      <c r="E261" s="125"/>
    </row>
    <row r="262" spans="1:5">
      <c r="A262" s="124"/>
      <c r="B262" s="124"/>
      <c r="C262" s="125"/>
      <c r="D262" s="125"/>
      <c r="E262" s="125"/>
    </row>
  </sheetData>
  <protectedRanges>
    <protectedRange sqref="D36" name="Диапазон2_1_1_2_1"/>
    <protectedRange sqref="D36" name="Диапазон1_3_1_2_1"/>
    <protectedRange sqref="D34" name="Диапазон1_1_1_1_1_1"/>
    <protectedRange sqref="D35" name="Диапазон1_2_1_1_1_1"/>
  </protectedRanges>
  <mergeCells count="27">
    <mergeCell ref="A115:B115"/>
    <mergeCell ref="A116:C116"/>
    <mergeCell ref="A119:B119"/>
    <mergeCell ref="A27:A28"/>
    <mergeCell ref="B27:B28"/>
    <mergeCell ref="E27:E28"/>
    <mergeCell ref="D111:E111"/>
    <mergeCell ref="D113:E113"/>
    <mergeCell ref="D114:E114"/>
    <mergeCell ref="A17:E17"/>
    <mergeCell ref="A18:E18"/>
    <mergeCell ref="B20:E20"/>
    <mergeCell ref="B21:E21"/>
    <mergeCell ref="B22:E22"/>
    <mergeCell ref="B23:E24"/>
    <mergeCell ref="D8:E8"/>
    <mergeCell ref="C10:E10"/>
    <mergeCell ref="A13:E13"/>
    <mergeCell ref="A14:E14"/>
    <mergeCell ref="A15:E15"/>
    <mergeCell ref="A16:E16"/>
    <mergeCell ref="C1:E1"/>
    <mergeCell ref="C2:E2"/>
    <mergeCell ref="C3:E3"/>
    <mergeCell ref="C4:E4"/>
    <mergeCell ref="C5:E5"/>
    <mergeCell ref="D7:E7"/>
  </mergeCells>
  <printOptions horizontalCentered="1"/>
  <pageMargins left="0.59055118110236227" right="0.39370078740157483" top="0.39370078740157483" bottom="0.39370078740157483" header="0.11811023622047245" footer="0.1181102362204724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ПВ  2019 </vt:lpstr>
      <vt:lpstr>Кошторис  2019  </vt:lpstr>
      <vt:lpstr>'Кошторис  2019  '!Область_печати</vt:lpstr>
      <vt:lpstr>'ПВ  2019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2019-12-04T13:16:37Z</dcterms:created>
  <dcterms:modified xsi:type="dcterms:W3CDTF">2019-12-04T13:17:17Z</dcterms:modified>
</cp:coreProperties>
</file>